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8" windowWidth="15480" windowHeight="11640" activeTab="0"/>
  </bookViews>
  <sheets>
    <sheet name="Budget" sheetId="1" r:id="rId1"/>
    <sheet name="Inflation Factor - emp 1" sheetId="2" r:id="rId2"/>
    <sheet name="Inflation - emp 2" sheetId="3" r:id="rId3"/>
    <sheet name="Inflation - emp 3" sheetId="4" r:id="rId4"/>
    <sheet name="Sheet4" sheetId="5" r:id="rId5"/>
    <sheet name="Sheet5" sheetId="6" r:id="rId6"/>
  </sheets>
  <definedNames>
    <definedName name="_xlnm.Print_Area" localSheetId="0">'Budget'!$A$1:$G$81</definedName>
    <definedName name="_xlnm.Print_Titles" localSheetId="0">'Budget'!$1:$5</definedName>
  </definedNames>
  <calcPr fullCalcOnLoad="1"/>
</workbook>
</file>

<file path=xl/sharedStrings.xml><?xml version="1.0" encoding="utf-8"?>
<sst xmlns="http://schemas.openxmlformats.org/spreadsheetml/2006/main" count="171" uniqueCount="92">
  <si>
    <t>Total Fringe Benefits</t>
  </si>
  <si>
    <t>Total Personnel &amp; Fringe Benefits</t>
  </si>
  <si>
    <t>Other Than Personnel Services</t>
  </si>
  <si>
    <t>Total OTPS</t>
  </si>
  <si>
    <t>Total Direct Costs</t>
  </si>
  <si>
    <t>Total</t>
  </si>
  <si>
    <t>Total Funds Requested</t>
  </si>
  <si>
    <t>Fringe Benefits</t>
  </si>
  <si>
    <t>Year 1</t>
  </si>
  <si>
    <t>Year 2</t>
  </si>
  <si>
    <t xml:space="preserve">Grant Title: </t>
  </si>
  <si>
    <t>Principal Investigator:</t>
  </si>
  <si>
    <t>Period of Performance:</t>
  </si>
  <si>
    <t>Object Code</t>
  </si>
  <si>
    <t>Total Project Costs</t>
  </si>
  <si>
    <t>Salaries</t>
  </si>
  <si>
    <t>Total Salaries</t>
  </si>
  <si>
    <t>Wages</t>
  </si>
  <si>
    <t>Student wages/one-time pay</t>
  </si>
  <si>
    <t>Total Wages</t>
  </si>
  <si>
    <t>FICA @ 7.65%</t>
  </si>
  <si>
    <t>Contractual (off campus printing/postage/consultants)</t>
  </si>
  <si>
    <t>Total Contractual</t>
  </si>
  <si>
    <t>Telephone</t>
  </si>
  <si>
    <t>Total Telephone</t>
  </si>
  <si>
    <t>Travel</t>
  </si>
  <si>
    <t xml:space="preserve">Total Travel </t>
  </si>
  <si>
    <t>Supplies</t>
  </si>
  <si>
    <t>Total Supplies</t>
  </si>
  <si>
    <t>Transfer Payments (tuition, stipends, sub-awards)</t>
  </si>
  <si>
    <t>Subaward:</t>
  </si>
  <si>
    <t>Continuous Charges</t>
  </si>
  <si>
    <t>Total Transfer Payments</t>
  </si>
  <si>
    <t>Continuous Charges (rentals/leases)</t>
  </si>
  <si>
    <t>Total Continuous Charges</t>
  </si>
  <si>
    <t>Equipment (computers, software, books)</t>
  </si>
  <si>
    <t>Total Equipment</t>
  </si>
  <si>
    <t>Proposal Summary</t>
  </si>
  <si>
    <t>Contractual</t>
  </si>
  <si>
    <t xml:space="preserve">Travel </t>
  </si>
  <si>
    <t>Transfer Payments</t>
  </si>
  <si>
    <t>Equipment</t>
  </si>
  <si>
    <t>Indirect Costs</t>
  </si>
  <si>
    <t>Total Direct and Indirect Costs</t>
  </si>
  <si>
    <t>First Year</t>
  </si>
  <si>
    <t>Stipends:</t>
  </si>
  <si>
    <t xml:space="preserve">Tuition: </t>
  </si>
  <si>
    <t>Total Modified Direct Costs</t>
  </si>
  <si>
    <t>Indirect Costs*</t>
  </si>
  <si>
    <t>* Indirect costs are not applied to tuition or equipment and only to the first $25,000 of a subcontract</t>
  </si>
  <si>
    <t>** 3% increase in salaries each year</t>
  </si>
  <si>
    <t>Salaries **</t>
  </si>
  <si>
    <t>Full Time A/P (12 Mo)</t>
  </si>
  <si>
    <t>Full-Time Classified (12 Mo)</t>
  </si>
  <si>
    <t>Faculty Release Time (9 mo contract)</t>
  </si>
  <si>
    <t>Faculty summer/one-time pay (up to 33% of 9 mo contract pay)</t>
  </si>
  <si>
    <t xml:space="preserve">Fringe Benefits @ 45% *** </t>
  </si>
  <si>
    <t>*** 45% is estimate only, see next tab for actuals</t>
  </si>
  <si>
    <t>Inflation Factor</t>
  </si>
  <si>
    <t>Time Period</t>
  </si>
  <si>
    <t>Salary +  inflation Increase</t>
  </si>
  <si>
    <t>7/1/2009 -  6/30/2010</t>
  </si>
  <si>
    <t>7/1/2010 - 6/30/2011</t>
  </si>
  <si>
    <t>7/1/2011 - 6/30/2012</t>
  </si>
  <si>
    <t>7/1/2012 - 6/30/2013</t>
  </si>
  <si>
    <t>7/1/2013 - 6/30/2014</t>
  </si>
  <si>
    <t>7/1/2014 - 6/30/2015</t>
  </si>
  <si>
    <t>7/1/2015 - 6/30/2016</t>
  </si>
  <si>
    <t>7/1/2016 - 6/30/2017</t>
  </si>
  <si>
    <t>7/1/2017 - 6/30/2018</t>
  </si>
  <si>
    <t>Calculated Benefit Rate for this salary</t>
  </si>
  <si>
    <t>FICA 6.2% of $109,300, Medicare @ 1.45%</t>
  </si>
  <si>
    <t>FICA 6.2% of $114,417, Medicare @ 1.45%</t>
  </si>
  <si>
    <t>FICA 6.2% of $119,774, Medicare @ 1.45%</t>
  </si>
  <si>
    <t>FICA 6.2% of $125,382, Medicare @ 1.45%</t>
  </si>
  <si>
    <t>FICA 6.2% of $131,252, Medicare @ 1.45%</t>
  </si>
  <si>
    <t>FICA 6.2% of $137,397, Medicare @ 1.45%</t>
  </si>
  <si>
    <t>FICA 6.2% of $143,830, Medicare @ 1.45%</t>
  </si>
  <si>
    <t>FICA 6.2% of $150,564, Medicare @ 1.45%</t>
  </si>
  <si>
    <t>FICA 6.2% of $157,613, Medicare @ 1.45%</t>
  </si>
  <si>
    <t>Health Care</t>
  </si>
  <si>
    <t>Employee Name:</t>
  </si>
  <si>
    <t xml:space="preserve">Contract Term: </t>
  </si>
  <si>
    <t>Retirement Match $$:</t>
  </si>
  <si>
    <t>(Yearly Total)</t>
  </si>
  <si>
    <t>Fringe Benefits (not incl health care)</t>
  </si>
  <si>
    <t>Total Fringe</t>
  </si>
  <si>
    <t>Fill in red cells only</t>
  </si>
  <si>
    <t>FICA Salary Caps</t>
  </si>
  <si>
    <t>Health Insurance $:</t>
  </si>
  <si>
    <t>Health Insurance Type</t>
  </si>
  <si>
    <t>ORP (1) or VRS (2)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</si>
</sst>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409]* #,##0_-;_-[$$-409]* \(#,##0\)_-;_-[$$-409]* &quot;-&quot;??;_-@_-"/>
    <numFmt numFmtId="165" formatCode="[$$-409]#,##0_);[Red]\([$$-409]#,##0\)"/>
    <numFmt numFmtId="166" formatCode="[$$-409]#,##0"/>
    <numFmt numFmtId="167" formatCode="_-[$$-409]* #,##0.00_-;_-[$$-409]* \(#,##0.00\)_-;_-[$$-409]* &quot;-&quot;??;_-@_-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  <numFmt numFmtId="175" formatCode="_(* #,##0.0_);_(* \(#,##0.0\);_(* &quot;-&quot;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[$-409]h:mm:ss\ AM/PM"/>
    <numFmt numFmtId="179" formatCode="[$-409]dddd\,\ mmmm\ dd\,\ yyyy"/>
    <numFmt numFmtId="180" formatCode="_(&quot;$&quot;* #,##0.0000_);_(&quot;$&quot;* \(#,##0.0000\);_(&quot;$&quot;* &quot;-&quot;????_);_(@_)"/>
    <numFmt numFmtId="181" formatCode="_(&quot;$&quot;* #,##0.000_);_(&quot;$&quot;* \(#,##0.000\);_(&quot;$&quot;* &quot;-&quot;???_);_(@_)"/>
  </numFmts>
  <fonts count="54">
    <font>
      <sz val="9"/>
      <color indexed="63"/>
      <name val="Helvetica Neue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sz val="9"/>
      <color indexed="10"/>
      <name val="Helvetica Neue"/>
      <family val="0"/>
    </font>
    <font>
      <sz val="11"/>
      <color indexed="63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63"/>
      <name val="Arial Narrow"/>
      <family val="2"/>
    </font>
    <font>
      <b/>
      <u val="singleAccounting"/>
      <sz val="11"/>
      <name val="Arial Narrow"/>
      <family val="2"/>
    </font>
    <font>
      <i/>
      <sz val="11"/>
      <color indexed="63"/>
      <name val="Arial Narrow"/>
      <family val="2"/>
    </font>
    <font>
      <i/>
      <sz val="11"/>
      <name val="Arial Narrow"/>
      <family val="2"/>
    </font>
    <font>
      <u val="singleAccounting"/>
      <sz val="11"/>
      <name val="Arial Narrow"/>
      <family val="2"/>
    </font>
    <font>
      <sz val="10"/>
      <name val="Arial"/>
      <family val="0"/>
    </font>
    <font>
      <sz val="12"/>
      <name val="Arial Narrow"/>
      <family val="2"/>
    </font>
    <font>
      <sz val="10"/>
      <name val="Arial Narrow"/>
      <family val="2"/>
    </font>
    <font>
      <sz val="9"/>
      <color indexed="63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63"/>
      <name val="Arial Narrow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5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69" fontId="4" fillId="0" borderId="0" xfId="42" applyNumberFormat="1" applyFont="1" applyAlignment="1">
      <alignment/>
    </xf>
    <xf numFmtId="169" fontId="5" fillId="0" borderId="0" xfId="42" applyNumberFormat="1" applyFont="1" applyAlignment="1">
      <alignment/>
    </xf>
    <xf numFmtId="169" fontId="7" fillId="0" borderId="0" xfId="42" applyNumberFormat="1" applyFont="1" applyAlignment="1">
      <alignment/>
    </xf>
    <xf numFmtId="169" fontId="4" fillId="0" borderId="0" xfId="42" applyNumberFormat="1" applyFont="1" applyAlignment="1">
      <alignment horizontal="center"/>
    </xf>
    <xf numFmtId="169" fontId="7" fillId="0" borderId="0" xfId="42" applyNumberFormat="1" applyFont="1" applyAlignment="1">
      <alignment horizontal="center"/>
    </xf>
    <xf numFmtId="169" fontId="5" fillId="0" borderId="0" xfId="42" applyNumberFormat="1" applyFont="1" applyAlignment="1">
      <alignment horizontal="center"/>
    </xf>
    <xf numFmtId="169" fontId="6" fillId="0" borderId="0" xfId="42" applyNumberFormat="1" applyFont="1" applyAlignment="1">
      <alignment/>
    </xf>
    <xf numFmtId="169" fontId="6" fillId="0" borderId="0" xfId="42" applyNumberFormat="1" applyFont="1" applyBorder="1" applyAlignment="1">
      <alignment/>
    </xf>
    <xf numFmtId="169" fontId="5" fillId="0" borderId="0" xfId="42" applyNumberFormat="1" applyFont="1" applyBorder="1" applyAlignment="1">
      <alignment/>
    </xf>
    <xf numFmtId="169" fontId="6" fillId="0" borderId="0" xfId="42" applyNumberFormat="1" applyFont="1" applyFill="1" applyAlignment="1">
      <alignment/>
    </xf>
    <xf numFmtId="169" fontId="4" fillId="0" borderId="0" xfId="42" applyNumberFormat="1" applyFont="1" applyBorder="1" applyAlignment="1">
      <alignment/>
    </xf>
    <xf numFmtId="177" fontId="6" fillId="0" borderId="0" xfId="45" applyNumberFormat="1" applyFont="1" applyAlignment="1">
      <alignment/>
    </xf>
    <xf numFmtId="177" fontId="5" fillId="0" borderId="0" xfId="45" applyNumberFormat="1" applyFont="1" applyAlignment="1">
      <alignment/>
    </xf>
    <xf numFmtId="177" fontId="4" fillId="0" borderId="0" xfId="45" applyNumberFormat="1" applyFont="1" applyAlignment="1">
      <alignment/>
    </xf>
    <xf numFmtId="177" fontId="6" fillId="0" borderId="10" xfId="45" applyNumberFormat="1" applyFont="1" applyBorder="1" applyAlignment="1">
      <alignment/>
    </xf>
    <xf numFmtId="177" fontId="5" fillId="0" borderId="10" xfId="45" applyNumberFormat="1" applyFont="1" applyBorder="1" applyAlignment="1">
      <alignment/>
    </xf>
    <xf numFmtId="177" fontId="6" fillId="0" borderId="0" xfId="45" applyNumberFormat="1" applyFont="1" applyBorder="1" applyAlignment="1">
      <alignment/>
    </xf>
    <xf numFmtId="177" fontId="5" fillId="0" borderId="0" xfId="45" applyNumberFormat="1" applyFont="1" applyBorder="1" applyAlignment="1">
      <alignment/>
    </xf>
    <xf numFmtId="177" fontId="5" fillId="0" borderId="11" xfId="45" applyNumberFormat="1" applyFont="1" applyBorder="1" applyAlignment="1">
      <alignment/>
    </xf>
    <xf numFmtId="169" fontId="5" fillId="0" borderId="0" xfId="42" applyNumberFormat="1" applyFont="1" applyFill="1" applyAlignment="1">
      <alignment horizontal="center"/>
    </xf>
    <xf numFmtId="169" fontId="5" fillId="0" borderId="0" xfId="42" applyNumberFormat="1" applyFont="1" applyAlignment="1">
      <alignment horizontal="center" wrapText="1"/>
    </xf>
    <xf numFmtId="0" fontId="5" fillId="0" borderId="0" xfId="42" applyNumberFormat="1" applyFont="1" applyAlignment="1">
      <alignment/>
    </xf>
    <xf numFmtId="0" fontId="4" fillId="0" borderId="0" xfId="42" applyNumberFormat="1" applyFont="1" applyAlignment="1">
      <alignment/>
    </xf>
    <xf numFmtId="0" fontId="4" fillId="0" borderId="0" xfId="42" applyNumberFormat="1" applyFont="1" applyAlignment="1">
      <alignment horizontal="center" wrapText="1"/>
    </xf>
    <xf numFmtId="0" fontId="5" fillId="0" borderId="0" xfId="42" applyNumberFormat="1" applyFont="1" applyAlignment="1">
      <alignment horizontal="left"/>
    </xf>
    <xf numFmtId="49" fontId="5" fillId="0" borderId="0" xfId="42" applyNumberFormat="1" applyFont="1" applyAlignment="1">
      <alignment horizontal="left"/>
    </xf>
    <xf numFmtId="169" fontId="6" fillId="0" borderId="0" xfId="42" applyNumberFormat="1" applyFont="1" applyAlignment="1">
      <alignment horizontal="left"/>
    </xf>
    <xf numFmtId="169" fontId="8" fillId="0" borderId="0" xfId="42" applyNumberFormat="1" applyFont="1" applyAlignment="1">
      <alignment horizontal="left"/>
    </xf>
    <xf numFmtId="0" fontId="9" fillId="0" borderId="0" xfId="42" applyNumberFormat="1" applyFont="1" applyAlignment="1">
      <alignment horizontal="center"/>
    </xf>
    <xf numFmtId="0" fontId="9" fillId="0" borderId="0" xfId="42" applyNumberFormat="1" applyFont="1" applyAlignment="1">
      <alignment horizontal="center" wrapText="1"/>
    </xf>
    <xf numFmtId="169" fontId="6" fillId="33" borderId="10" xfId="42" applyNumberFormat="1" applyFont="1" applyFill="1" applyBorder="1" applyAlignment="1">
      <alignment/>
    </xf>
    <xf numFmtId="169" fontId="5" fillId="33" borderId="0" xfId="42" applyNumberFormat="1" applyFont="1" applyFill="1" applyAlignment="1">
      <alignment/>
    </xf>
    <xf numFmtId="177" fontId="5" fillId="0" borderId="0" xfId="45" applyNumberFormat="1" applyFont="1" applyAlignment="1">
      <alignment horizontal="left"/>
    </xf>
    <xf numFmtId="169" fontId="10" fillId="0" borderId="0" xfId="42" applyNumberFormat="1" applyFont="1" applyAlignment="1">
      <alignment/>
    </xf>
    <xf numFmtId="169" fontId="11" fillId="0" borderId="0" xfId="42" applyNumberFormat="1" applyFont="1" applyAlignment="1">
      <alignment horizontal="center"/>
    </xf>
    <xf numFmtId="169" fontId="4" fillId="0" borderId="10" xfId="42" applyNumberFormat="1" applyFont="1" applyBorder="1" applyAlignment="1">
      <alignment/>
    </xf>
    <xf numFmtId="169" fontId="4" fillId="0" borderId="11" xfId="42" applyNumberFormat="1" applyFont="1" applyBorder="1" applyAlignment="1">
      <alignment/>
    </xf>
    <xf numFmtId="169" fontId="7" fillId="0" borderId="0" xfId="42" applyNumberFormat="1" applyFont="1" applyBorder="1" applyAlignment="1">
      <alignment/>
    </xf>
    <xf numFmtId="169" fontId="9" fillId="0" borderId="0" xfId="42" applyNumberFormat="1" applyFont="1" applyAlignment="1">
      <alignment/>
    </xf>
    <xf numFmtId="0" fontId="6" fillId="0" borderId="0" xfId="42" applyNumberFormat="1" applyFont="1" applyAlignment="1">
      <alignment horizontal="left"/>
    </xf>
    <xf numFmtId="169" fontId="6" fillId="0" borderId="0" xfId="42" applyNumberFormat="1" applyFont="1" applyAlignment="1">
      <alignment horizontal="center"/>
    </xf>
    <xf numFmtId="169" fontId="6" fillId="0" borderId="10" xfId="42" applyNumberFormat="1" applyFont="1" applyBorder="1" applyAlignment="1">
      <alignment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 horizontal="center"/>
      <protection/>
    </xf>
    <xf numFmtId="0" fontId="19" fillId="0" borderId="0" xfId="57" applyFont="1" applyAlignment="1">
      <alignment horizontal="center" vertical="center" wrapText="1"/>
      <protection/>
    </xf>
    <xf numFmtId="0" fontId="13" fillId="0" borderId="0" xfId="57" applyFont="1" applyAlignment="1">
      <alignment horizontal="center" vertical="center" wrapText="1"/>
      <protection/>
    </xf>
    <xf numFmtId="177" fontId="13" fillId="0" borderId="0" xfId="47" applyNumberFormat="1" applyFont="1" applyAlignment="1">
      <alignment horizontal="center" vertical="center"/>
    </xf>
    <xf numFmtId="0" fontId="14" fillId="0" borderId="0" xfId="57" applyFont="1" applyAlignment="1">
      <alignment horizontal="center" vertical="center" wrapText="1"/>
      <protection/>
    </xf>
    <xf numFmtId="174" fontId="13" fillId="0" borderId="0" xfId="61" applyNumberFormat="1" applyFont="1" applyAlignment="1">
      <alignment horizontal="center" vertical="center"/>
    </xf>
    <xf numFmtId="169" fontId="13" fillId="0" borderId="0" xfId="44" applyNumberFormat="1" applyFont="1" applyAlignment="1">
      <alignment horizontal="center" vertical="center" wrapText="1"/>
    </xf>
    <xf numFmtId="169" fontId="14" fillId="0" borderId="0" xfId="44" applyNumberFormat="1" applyFont="1" applyAlignment="1">
      <alignment horizontal="center" vertical="center" wrapText="1"/>
    </xf>
    <xf numFmtId="177" fontId="13" fillId="0" borderId="0" xfId="47" applyNumberFormat="1" applyFont="1" applyAlignment="1">
      <alignment horizontal="left" vertical="center"/>
    </xf>
    <xf numFmtId="3" fontId="13" fillId="0" borderId="0" xfId="57" applyNumberFormat="1" applyFont="1">
      <alignment/>
      <protection/>
    </xf>
    <xf numFmtId="3" fontId="14" fillId="0" borderId="0" xfId="57" applyNumberFormat="1" applyFont="1">
      <alignment/>
      <protection/>
    </xf>
    <xf numFmtId="0" fontId="14" fillId="9" borderId="0" xfId="57" applyFont="1" applyFill="1">
      <alignment/>
      <protection/>
    </xf>
    <xf numFmtId="177" fontId="13" fillId="9" borderId="0" xfId="47" applyNumberFormat="1" applyFont="1" applyFill="1" applyAlignment="1">
      <alignment horizontal="center" vertical="center"/>
    </xf>
    <xf numFmtId="0" fontId="14" fillId="9" borderId="0" xfId="57" applyFont="1" applyFill="1" applyAlignment="1">
      <alignment horizontal="center"/>
      <protection/>
    </xf>
    <xf numFmtId="0" fontId="20" fillId="9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43" fontId="13" fillId="0" borderId="0" xfId="42" applyFont="1" applyAlignment="1">
      <alignment horizontal="center" vertical="center"/>
    </xf>
    <xf numFmtId="43" fontId="13" fillId="0" borderId="0" xfId="42" applyFont="1" applyFill="1" applyAlignment="1">
      <alignment horizontal="center" vertical="center"/>
    </xf>
    <xf numFmtId="0" fontId="17" fillId="0" borderId="0" xfId="57" applyFont="1" applyFill="1" applyAlignment="1">
      <alignment horizontal="center"/>
      <protection/>
    </xf>
    <xf numFmtId="174" fontId="18" fillId="0" borderId="0" xfId="61" applyNumberFormat="1" applyFont="1" applyFill="1" applyAlignment="1">
      <alignment horizontal="center"/>
    </xf>
    <xf numFmtId="0" fontId="19" fillId="0" borderId="0" xfId="57" applyFont="1" applyFill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169" fontId="13" fillId="0" borderId="0" xfId="42" applyNumberFormat="1" applyFont="1" applyAlignment="1">
      <alignment horizontal="center" vertical="center"/>
    </xf>
    <xf numFmtId="10" fontId="18" fillId="0" borderId="0" xfId="61" applyNumberFormat="1" applyFont="1" applyFill="1" applyAlignment="1">
      <alignment horizontal="center"/>
    </xf>
    <xf numFmtId="9" fontId="13" fillId="0" borderId="0" xfId="60" applyFont="1" applyAlignment="1">
      <alignment horizontal="center" vertical="center"/>
    </xf>
    <xf numFmtId="0" fontId="5" fillId="0" borderId="0" xfId="42" applyNumberFormat="1" applyFont="1" applyAlignment="1">
      <alignment horizontal="left"/>
    </xf>
    <xf numFmtId="169" fontId="5" fillId="0" borderId="0" xfId="42" applyNumberFormat="1" applyFont="1" applyAlignment="1">
      <alignment horizontal="left"/>
    </xf>
    <xf numFmtId="177" fontId="5" fillId="0" borderId="0" xfId="45" applyNumberFormat="1" applyFont="1" applyAlignment="1">
      <alignment horizontal="left"/>
    </xf>
    <xf numFmtId="169" fontId="6" fillId="33" borderId="0" xfId="42" applyNumberFormat="1" applyFont="1" applyFill="1" applyAlignment="1">
      <alignment horizontal="left"/>
    </xf>
    <xf numFmtId="169" fontId="6" fillId="0" borderId="0" xfId="42" applyNumberFormat="1" applyFont="1" applyAlignment="1">
      <alignment horizontal="left"/>
    </xf>
    <xf numFmtId="169" fontId="8" fillId="0" borderId="0" xfId="42" applyNumberFormat="1" applyFont="1" applyAlignment="1">
      <alignment horizontal="left"/>
    </xf>
    <xf numFmtId="169" fontId="6" fillId="0" borderId="0" xfId="42" applyNumberFormat="1" applyFont="1" applyFill="1" applyAlignment="1">
      <alignment horizontal="left"/>
    </xf>
    <xf numFmtId="169" fontId="5" fillId="0" borderId="0" xfId="42" applyNumberFormat="1" applyFont="1" applyFill="1" applyAlignment="1">
      <alignment horizontal="left"/>
    </xf>
    <xf numFmtId="0" fontId="14" fillId="9" borderId="0" xfId="57" applyFont="1" applyFill="1" applyAlignment="1">
      <alignment horizontal="center"/>
      <protection/>
    </xf>
    <xf numFmtId="174" fontId="9" fillId="33" borderId="0" xfId="42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CC"/>
      <rgbColor rgb="00C0C0C0"/>
      <rgbColor rgb="00F20884"/>
      <rgbColor rgb="00CCCCCC"/>
      <rgbColor rgb="00DD080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PageLayoutView="0" workbookViewId="0" topLeftCell="A1">
      <pane xSplit="3" ySplit="5" topLeftCell="D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78" sqref="E78"/>
    </sheetView>
  </sheetViews>
  <sheetFormatPr defaultColWidth="9.125" defaultRowHeight="12"/>
  <cols>
    <col min="1" max="1" width="7.875" style="29" customWidth="1"/>
    <col min="2" max="2" width="2.00390625" style="23" customWidth="1"/>
    <col min="3" max="3" width="55.875" style="1" customWidth="1"/>
    <col min="4" max="4" width="15.125" style="1" customWidth="1"/>
    <col min="5" max="5" width="16.00390625" style="1" customWidth="1"/>
    <col min="6" max="6" width="15.125" style="3" customWidth="1"/>
    <col min="7" max="7" width="4.00390625" style="1" customWidth="1"/>
    <col min="8" max="8" width="12.875" style="1" customWidth="1"/>
    <col min="9" max="16384" width="9.125" style="1" customWidth="1"/>
  </cols>
  <sheetData>
    <row r="1" spans="1:2" ht="13.5">
      <c r="A1" s="26" t="s">
        <v>11</v>
      </c>
      <c r="B1" s="26"/>
    </row>
    <row r="2" spans="1:2" ht="13.5">
      <c r="A2" s="26" t="s">
        <v>10</v>
      </c>
      <c r="B2" s="26"/>
    </row>
    <row r="3" spans="1:2" ht="13.5">
      <c r="A3" s="26" t="s">
        <v>12</v>
      </c>
      <c r="B3" s="26"/>
    </row>
    <row r="4" spans="4:6" ht="13.5">
      <c r="D4" s="4"/>
      <c r="E4" s="4"/>
      <c r="F4" s="5"/>
    </row>
    <row r="5" spans="1:6" ht="27">
      <c r="A5" s="30" t="s">
        <v>13</v>
      </c>
      <c r="B5" s="24"/>
      <c r="C5" s="7"/>
      <c r="D5" s="20" t="s">
        <v>8</v>
      </c>
      <c r="E5" s="6" t="s">
        <v>9</v>
      </c>
      <c r="F5" s="21" t="s">
        <v>14</v>
      </c>
    </row>
    <row r="6" spans="2:6" ht="13.5">
      <c r="B6" s="82" t="s">
        <v>51</v>
      </c>
      <c r="C6" s="82"/>
      <c r="D6" s="12"/>
      <c r="E6" s="12"/>
      <c r="F6" s="13"/>
    </row>
    <row r="7" spans="1:6" ht="13.5">
      <c r="A7" s="29">
        <v>611210</v>
      </c>
      <c r="B7" s="81" t="s">
        <v>52</v>
      </c>
      <c r="C7" s="81"/>
      <c r="D7" s="12"/>
      <c r="E7" s="12"/>
      <c r="F7" s="13">
        <f>SUM(D7:E7)</f>
        <v>0</v>
      </c>
    </row>
    <row r="8" spans="2:6" ht="13.5">
      <c r="B8" s="10"/>
      <c r="D8" s="12"/>
      <c r="E8" s="7">
        <f>+D8*1.03</f>
        <v>0</v>
      </c>
      <c r="F8" s="2">
        <f aca="true" t="shared" si="0" ref="F8:F15">SUM(D8:E8)</f>
        <v>0</v>
      </c>
    </row>
    <row r="9" spans="2:6" ht="13.5">
      <c r="B9" s="10"/>
      <c r="D9" s="12"/>
      <c r="E9" s="7">
        <f>+D9*1.03</f>
        <v>0</v>
      </c>
      <c r="F9" s="2">
        <f t="shared" si="0"/>
        <v>0</v>
      </c>
    </row>
    <row r="10" spans="1:6" ht="13.5">
      <c r="A10" s="29">
        <v>611230</v>
      </c>
      <c r="B10" s="81" t="s">
        <v>53</v>
      </c>
      <c r="C10" s="81"/>
      <c r="D10" s="12"/>
      <c r="E10" s="7"/>
      <c r="F10" s="2">
        <f t="shared" si="0"/>
        <v>0</v>
      </c>
    </row>
    <row r="11" spans="2:6" ht="13.5">
      <c r="B11" s="10"/>
      <c r="D11" s="12"/>
      <c r="E11" s="7">
        <f>+D11*1.03</f>
        <v>0</v>
      </c>
      <c r="F11" s="2">
        <f t="shared" si="0"/>
        <v>0</v>
      </c>
    </row>
    <row r="12" spans="2:6" ht="13.5">
      <c r="B12" s="10"/>
      <c r="D12" s="12"/>
      <c r="E12" s="7">
        <f>+D12*1.03</f>
        <v>0</v>
      </c>
      <c r="F12" s="2">
        <f t="shared" si="0"/>
        <v>0</v>
      </c>
    </row>
    <row r="13" spans="1:6" ht="13.5">
      <c r="A13" s="29">
        <v>611260</v>
      </c>
      <c r="B13" s="81" t="s">
        <v>54</v>
      </c>
      <c r="C13" s="81"/>
      <c r="D13" s="12"/>
      <c r="E13" s="7"/>
      <c r="F13" s="2">
        <f t="shared" si="0"/>
        <v>0</v>
      </c>
    </row>
    <row r="14" spans="2:6" ht="13.5">
      <c r="B14" s="10"/>
      <c r="D14" s="12"/>
      <c r="E14" s="7">
        <f>+D14*1.03</f>
        <v>0</v>
      </c>
      <c r="F14" s="2">
        <f t="shared" si="0"/>
        <v>0</v>
      </c>
    </row>
    <row r="15" spans="3:6" ht="13.5">
      <c r="C15" s="10"/>
      <c r="D15" s="7"/>
      <c r="E15" s="7">
        <f>+D15*1.03</f>
        <v>0</v>
      </c>
      <c r="F15" s="2">
        <f t="shared" si="0"/>
        <v>0</v>
      </c>
    </row>
    <row r="16" spans="2:6" ht="13.5">
      <c r="B16" s="75" t="s">
        <v>16</v>
      </c>
      <c r="C16" s="75"/>
      <c r="D16" s="15">
        <f>SUM(D6:D15)</f>
        <v>0</v>
      </c>
      <c r="E16" s="15">
        <f>SUM(E6:E15)</f>
        <v>0</v>
      </c>
      <c r="F16" s="16">
        <f>SUM(F6:F15)</f>
        <v>0</v>
      </c>
    </row>
    <row r="17" spans="3:6" ht="13.5">
      <c r="C17" s="7"/>
      <c r="D17" s="8"/>
      <c r="E17" s="8"/>
      <c r="F17" s="9"/>
    </row>
    <row r="18" spans="2:6" ht="13.5">
      <c r="B18" s="76" t="s">
        <v>17</v>
      </c>
      <c r="C18" s="76"/>
      <c r="D18" s="8"/>
      <c r="E18" s="8"/>
      <c r="F18" s="9"/>
    </row>
    <row r="19" spans="1:6" ht="13.5">
      <c r="A19" s="29">
        <v>611410</v>
      </c>
      <c r="B19" s="79" t="s">
        <v>18</v>
      </c>
      <c r="C19" s="79"/>
      <c r="D19" s="8"/>
      <c r="E19" s="8"/>
      <c r="F19" s="13">
        <f aca="true" t="shared" si="1" ref="F19:F24">SUM(D19:E19)</f>
        <v>0</v>
      </c>
    </row>
    <row r="20" spans="2:6" ht="13.5">
      <c r="B20" s="27"/>
      <c r="C20" s="27"/>
      <c r="D20" s="8"/>
      <c r="E20" s="8"/>
      <c r="F20" s="2">
        <f t="shared" si="1"/>
        <v>0</v>
      </c>
    </row>
    <row r="21" spans="2:6" ht="13.5">
      <c r="B21" s="2"/>
      <c r="D21" s="8"/>
      <c r="E21" s="8"/>
      <c r="F21" s="2">
        <f t="shared" si="1"/>
        <v>0</v>
      </c>
    </row>
    <row r="22" spans="1:6" ht="13.5">
      <c r="A22" s="29">
        <v>611450</v>
      </c>
      <c r="B22" s="79" t="s">
        <v>55</v>
      </c>
      <c r="C22" s="79"/>
      <c r="D22" s="8"/>
      <c r="E22" s="8"/>
      <c r="F22" s="2">
        <f t="shared" si="1"/>
        <v>0</v>
      </c>
    </row>
    <row r="23" spans="2:6" ht="13.5">
      <c r="B23" s="27"/>
      <c r="C23" s="27"/>
      <c r="D23" s="8"/>
      <c r="E23" s="8"/>
      <c r="F23" s="2">
        <f t="shared" si="1"/>
        <v>0</v>
      </c>
    </row>
    <row r="24" spans="2:6" ht="13.5">
      <c r="B24" s="2"/>
      <c r="D24" s="8"/>
      <c r="E24" s="8"/>
      <c r="F24" s="2">
        <f t="shared" si="1"/>
        <v>0</v>
      </c>
    </row>
    <row r="25" spans="2:6" ht="13.5">
      <c r="B25" s="22" t="s">
        <v>19</v>
      </c>
      <c r="C25" s="7"/>
      <c r="D25" s="15">
        <f>SUM(D19:D24)</f>
        <v>0</v>
      </c>
      <c r="E25" s="15">
        <f>SUM(E19:E24)</f>
        <v>0</v>
      </c>
      <c r="F25" s="16">
        <f>SUM(F19:F24)</f>
        <v>0</v>
      </c>
    </row>
    <row r="26" spans="3:6" ht="13.5">
      <c r="C26" s="7"/>
      <c r="D26" s="8"/>
      <c r="E26" s="8"/>
      <c r="F26" s="9"/>
    </row>
    <row r="27" spans="2:6" ht="13.5">
      <c r="B27" s="2" t="s">
        <v>7</v>
      </c>
      <c r="C27" s="7"/>
      <c r="D27" s="8"/>
      <c r="E27" s="8"/>
      <c r="F27" s="13"/>
    </row>
    <row r="28" spans="1:6" ht="13.5">
      <c r="A28" s="29">
        <v>611130</v>
      </c>
      <c r="C28" s="7" t="s">
        <v>20</v>
      </c>
      <c r="D28" s="17">
        <f>+D25*0.0765</f>
        <v>0</v>
      </c>
      <c r="E28" s="17">
        <f>+E25*0.0765</f>
        <v>0</v>
      </c>
      <c r="F28" s="13">
        <f>SUM(D28:E28)</f>
        <v>0</v>
      </c>
    </row>
    <row r="29" spans="3:6" ht="13.5">
      <c r="C29" s="7" t="s">
        <v>56</v>
      </c>
      <c r="D29" s="8">
        <f>+D16*0.45</f>
        <v>0</v>
      </c>
      <c r="E29" s="8">
        <f>+E16*0.45</f>
        <v>0</v>
      </c>
      <c r="F29" s="2">
        <f>SUM(D29:E29)</f>
        <v>0</v>
      </c>
    </row>
    <row r="30" spans="2:6" ht="13.5">
      <c r="B30" s="2" t="s">
        <v>0</v>
      </c>
      <c r="D30" s="15">
        <f>SUM(D27:D29)</f>
        <v>0</v>
      </c>
      <c r="E30" s="15">
        <f>SUM(E27:E29)</f>
        <v>0</v>
      </c>
      <c r="F30" s="16">
        <f>SUM(F27:F29)</f>
        <v>0</v>
      </c>
    </row>
    <row r="31" spans="3:6" ht="13.5">
      <c r="C31" s="7"/>
      <c r="D31" s="17"/>
      <c r="E31" s="17"/>
      <c r="F31" s="18"/>
    </row>
    <row r="32" spans="2:6" ht="13.5">
      <c r="B32" s="76" t="s">
        <v>1</v>
      </c>
      <c r="C32" s="76"/>
      <c r="D32" s="15">
        <f>+D30+D16+D25</f>
        <v>0</v>
      </c>
      <c r="E32" s="15">
        <f>+E30+E16+E25</f>
        <v>0</v>
      </c>
      <c r="F32" s="16">
        <f>+F30+F16+F25</f>
        <v>0</v>
      </c>
    </row>
    <row r="33" spans="3:6" ht="13.5">
      <c r="C33" s="7"/>
      <c r="D33" s="7"/>
      <c r="E33" s="7"/>
      <c r="F33" s="2"/>
    </row>
    <row r="34" spans="2:6" ht="15">
      <c r="B34" s="80" t="s">
        <v>2</v>
      </c>
      <c r="C34" s="80"/>
      <c r="D34" s="7"/>
      <c r="E34" s="7"/>
      <c r="F34" s="2"/>
    </row>
    <row r="35" spans="1:6" ht="13.5">
      <c r="A35" s="29">
        <v>7120</v>
      </c>
      <c r="B35" s="76" t="s">
        <v>21</v>
      </c>
      <c r="C35" s="76"/>
      <c r="D35" s="12"/>
      <c r="E35" s="12"/>
      <c r="F35" s="13">
        <f aca="true" t="shared" si="2" ref="F35:F48">SUM(D35:E35)</f>
        <v>0</v>
      </c>
    </row>
    <row r="36" spans="2:6" ht="15">
      <c r="B36" s="28"/>
      <c r="C36" s="27"/>
      <c r="D36" s="7"/>
      <c r="E36" s="7"/>
      <c r="F36" s="2">
        <f t="shared" si="2"/>
        <v>0</v>
      </c>
    </row>
    <row r="37" spans="2:6" ht="15">
      <c r="B37" s="28"/>
      <c r="C37" s="27"/>
      <c r="D37" s="7"/>
      <c r="E37" s="7"/>
      <c r="F37" s="2">
        <f t="shared" si="2"/>
        <v>0</v>
      </c>
    </row>
    <row r="38" spans="2:6" ht="13.5">
      <c r="B38" s="76" t="s">
        <v>22</v>
      </c>
      <c r="C38" s="76"/>
      <c r="D38" s="15">
        <f>SUM(D35:D37)</f>
        <v>0</v>
      </c>
      <c r="E38" s="15">
        <f>SUM(E35:E37)</f>
        <v>0</v>
      </c>
      <c r="F38" s="16">
        <f>SUM(F35:F37)</f>
        <v>0</v>
      </c>
    </row>
    <row r="39" spans="2:6" ht="15">
      <c r="B39" s="28"/>
      <c r="C39" s="27"/>
      <c r="D39" s="7"/>
      <c r="E39" s="7"/>
      <c r="F39" s="2"/>
    </row>
    <row r="40" spans="1:6" ht="13.5">
      <c r="A40" s="29">
        <v>7122</v>
      </c>
      <c r="B40" s="76" t="s">
        <v>23</v>
      </c>
      <c r="C40" s="76"/>
      <c r="D40" s="7"/>
      <c r="E40" s="7"/>
      <c r="F40" s="2"/>
    </row>
    <row r="41" spans="2:6" ht="15">
      <c r="B41" s="28"/>
      <c r="C41" s="27"/>
      <c r="D41" s="7"/>
      <c r="E41" s="7"/>
      <c r="F41" s="2">
        <f t="shared" si="2"/>
        <v>0</v>
      </c>
    </row>
    <row r="42" spans="2:6" ht="13.5">
      <c r="B42" s="76" t="s">
        <v>24</v>
      </c>
      <c r="C42" s="76"/>
      <c r="D42" s="15">
        <f>SUM(D40:D41)</f>
        <v>0</v>
      </c>
      <c r="E42" s="15">
        <f>SUM(E40:E41)</f>
        <v>0</v>
      </c>
      <c r="F42" s="16">
        <f>SUM(F40:F41)</f>
        <v>0</v>
      </c>
    </row>
    <row r="43" spans="2:6" ht="15">
      <c r="B43" s="28"/>
      <c r="C43" s="27"/>
      <c r="D43" s="7"/>
      <c r="E43" s="7"/>
      <c r="F43" s="2"/>
    </row>
    <row r="44" spans="1:6" ht="13.5">
      <c r="A44" s="29">
        <v>7123</v>
      </c>
      <c r="B44" s="76" t="s">
        <v>25</v>
      </c>
      <c r="C44" s="76"/>
      <c r="D44" s="7"/>
      <c r="E44" s="7"/>
      <c r="F44" s="2"/>
    </row>
    <row r="45" spans="2:6" ht="15">
      <c r="B45" s="28"/>
      <c r="C45" s="27"/>
      <c r="D45" s="7"/>
      <c r="E45" s="7"/>
      <c r="F45" s="2">
        <f t="shared" si="2"/>
        <v>0</v>
      </c>
    </row>
    <row r="46" spans="2:6" ht="15">
      <c r="B46" s="28"/>
      <c r="C46" s="27"/>
      <c r="D46" s="7"/>
      <c r="E46" s="7"/>
      <c r="F46" s="2">
        <f t="shared" si="2"/>
        <v>0</v>
      </c>
    </row>
    <row r="47" spans="2:6" ht="15">
      <c r="B47" s="28"/>
      <c r="C47" s="27"/>
      <c r="D47" s="7"/>
      <c r="E47" s="7"/>
      <c r="F47" s="2">
        <f t="shared" si="2"/>
        <v>0</v>
      </c>
    </row>
    <row r="48" spans="2:6" ht="15">
      <c r="B48" s="28"/>
      <c r="C48" s="27"/>
      <c r="D48" s="7"/>
      <c r="E48" s="7"/>
      <c r="F48" s="2">
        <f t="shared" si="2"/>
        <v>0</v>
      </c>
    </row>
    <row r="49" spans="2:6" ht="13.5">
      <c r="B49" s="75" t="s">
        <v>26</v>
      </c>
      <c r="C49" s="75"/>
      <c r="D49" s="15">
        <f>SUM(D45:D48)</f>
        <v>0</v>
      </c>
      <c r="E49" s="15">
        <f>SUM(E45:E48)</f>
        <v>0</v>
      </c>
      <c r="F49" s="16">
        <f>SUM(F45:F48)</f>
        <v>0</v>
      </c>
    </row>
    <row r="50" spans="3:6" ht="13.5">
      <c r="C50" s="7"/>
      <c r="D50" s="12"/>
      <c r="E50" s="14"/>
      <c r="F50" s="2"/>
    </row>
    <row r="51" spans="1:6" ht="13.5">
      <c r="A51" s="29">
        <v>7130</v>
      </c>
      <c r="B51" s="75" t="s">
        <v>27</v>
      </c>
      <c r="C51" s="75"/>
      <c r="D51" s="12"/>
      <c r="E51" s="14"/>
      <c r="F51" s="2"/>
    </row>
    <row r="52" spans="3:6" ht="13.5">
      <c r="C52" s="7"/>
      <c r="D52" s="12"/>
      <c r="E52" s="14"/>
      <c r="F52" s="2">
        <f>SUM(D52:E52)</f>
        <v>0</v>
      </c>
    </row>
    <row r="53" spans="3:6" ht="13.5">
      <c r="C53" s="7"/>
      <c r="D53" s="12"/>
      <c r="E53" s="14"/>
      <c r="F53" s="2">
        <f>SUM(D53:E53)</f>
        <v>0</v>
      </c>
    </row>
    <row r="54" spans="2:6" ht="13.5">
      <c r="B54" s="75" t="s">
        <v>28</v>
      </c>
      <c r="C54" s="75"/>
      <c r="D54" s="15">
        <f>SUM(D51:D53)</f>
        <v>0</v>
      </c>
      <c r="E54" s="15">
        <f>SUM(E51:E53)</f>
        <v>0</v>
      </c>
      <c r="F54" s="16">
        <f>SUM(F51:F53)</f>
        <v>0</v>
      </c>
    </row>
    <row r="55" spans="3:6" ht="13.5">
      <c r="C55" s="7"/>
      <c r="D55" s="12"/>
      <c r="E55" s="14"/>
      <c r="F55" s="2"/>
    </row>
    <row r="56" spans="1:6" ht="13.5">
      <c r="A56" s="29">
        <v>7140</v>
      </c>
      <c r="B56" s="75" t="s">
        <v>29</v>
      </c>
      <c r="C56" s="75"/>
      <c r="D56" s="12"/>
      <c r="E56" s="14"/>
      <c r="F56" s="2"/>
    </row>
    <row r="57" spans="3:6" ht="13.5">
      <c r="C57" s="7" t="s">
        <v>45</v>
      </c>
      <c r="D57" s="12"/>
      <c r="E57" s="14"/>
      <c r="F57" s="2">
        <f>SUM(D57:E57)</f>
        <v>0</v>
      </c>
    </row>
    <row r="58" spans="3:6" ht="13.5">
      <c r="C58" s="7"/>
      <c r="D58" s="12"/>
      <c r="E58" s="14"/>
      <c r="F58" s="2">
        <f>SUM(D58:E58)</f>
        <v>0</v>
      </c>
    </row>
    <row r="59" spans="3:6" ht="13.5">
      <c r="C59" s="7" t="s">
        <v>46</v>
      </c>
      <c r="D59" s="12"/>
      <c r="E59" s="14"/>
      <c r="F59" s="2">
        <f>SUM(D59:E59)</f>
        <v>0</v>
      </c>
    </row>
    <row r="60" spans="3:6" ht="13.5">
      <c r="C60" s="7"/>
      <c r="D60" s="12"/>
      <c r="E60" s="14"/>
      <c r="F60" s="2">
        <f>SUM(D60:E60)</f>
        <v>0</v>
      </c>
    </row>
    <row r="61" spans="3:6" ht="13.5">
      <c r="C61" s="7" t="s">
        <v>30</v>
      </c>
      <c r="D61" s="12"/>
      <c r="E61" s="14"/>
      <c r="F61" s="2">
        <f>SUM(D61:E61)</f>
        <v>0</v>
      </c>
    </row>
    <row r="62" spans="2:6" ht="13.5">
      <c r="B62" s="75" t="s">
        <v>32</v>
      </c>
      <c r="C62" s="75"/>
      <c r="D62" s="15">
        <f>SUM(D56:D61)</f>
        <v>0</v>
      </c>
      <c r="E62" s="15">
        <f>SUM(E56:E61)</f>
        <v>0</v>
      </c>
      <c r="F62" s="16">
        <f>SUM(F56:F61)</f>
        <v>0</v>
      </c>
    </row>
    <row r="63" spans="2:6" ht="13.5">
      <c r="B63" s="25"/>
      <c r="C63" s="40"/>
      <c r="D63" s="17"/>
      <c r="E63" s="17"/>
      <c r="F63" s="18"/>
    </row>
    <row r="64" spans="1:6" ht="13.5">
      <c r="A64" s="29">
        <v>7150</v>
      </c>
      <c r="B64" s="75" t="s">
        <v>33</v>
      </c>
      <c r="C64" s="75"/>
      <c r="D64" s="12"/>
      <c r="E64" s="14"/>
      <c r="F64" s="2"/>
    </row>
    <row r="65" spans="3:6" ht="13.5">
      <c r="C65" s="7"/>
      <c r="D65" s="12"/>
      <c r="E65" s="14"/>
      <c r="F65" s="2">
        <f>SUM(D65:E65)</f>
        <v>0</v>
      </c>
    </row>
    <row r="66" spans="3:6" ht="13.5">
      <c r="C66" s="7"/>
      <c r="D66" s="12"/>
      <c r="E66" s="14"/>
      <c r="F66" s="2">
        <f>SUM(D66:E66)</f>
        <v>0</v>
      </c>
    </row>
    <row r="67" spans="2:6" ht="13.5">
      <c r="B67" s="75" t="s">
        <v>34</v>
      </c>
      <c r="C67" s="75"/>
      <c r="D67" s="15">
        <f>SUM(D64:D66)</f>
        <v>0</v>
      </c>
      <c r="E67" s="15">
        <f>SUM(E64:E66)</f>
        <v>0</v>
      </c>
      <c r="F67" s="16">
        <f>SUM(F64:F66)</f>
        <v>0</v>
      </c>
    </row>
    <row r="68" spans="2:6" ht="13.5">
      <c r="B68" s="25"/>
      <c r="C68" s="40"/>
      <c r="D68" s="17"/>
      <c r="E68" s="17"/>
      <c r="F68" s="18"/>
    </row>
    <row r="69" spans="1:6" ht="13.5">
      <c r="A69" s="29">
        <v>7220</v>
      </c>
      <c r="B69" s="75" t="s">
        <v>35</v>
      </c>
      <c r="C69" s="75"/>
      <c r="D69" s="12"/>
      <c r="E69" s="14"/>
      <c r="F69" s="2"/>
    </row>
    <row r="70" spans="3:6" ht="13.5">
      <c r="C70" s="7"/>
      <c r="D70" s="12"/>
      <c r="E70" s="14"/>
      <c r="F70" s="2">
        <f>SUM(D70:E70)</f>
        <v>0</v>
      </c>
    </row>
    <row r="71" spans="3:6" ht="13.5">
      <c r="C71" s="7"/>
      <c r="D71" s="12"/>
      <c r="E71" s="14"/>
      <c r="F71" s="2">
        <f>SUM(D71:E71)</f>
        <v>0</v>
      </c>
    </row>
    <row r="72" spans="2:6" ht="13.5">
      <c r="B72" s="75" t="s">
        <v>36</v>
      </c>
      <c r="C72" s="75"/>
      <c r="D72" s="15">
        <f>SUM(D69:D71)</f>
        <v>0</v>
      </c>
      <c r="E72" s="15">
        <f>SUM(E69:E71)</f>
        <v>0</v>
      </c>
      <c r="F72" s="16">
        <f>SUM(F69:F71)</f>
        <v>0</v>
      </c>
    </row>
    <row r="73" spans="2:6" ht="13.5">
      <c r="B73" s="25"/>
      <c r="C73" s="40"/>
      <c r="D73" s="15"/>
      <c r="E73" s="15"/>
      <c r="F73" s="16"/>
    </row>
    <row r="74" spans="2:8" ht="13.5">
      <c r="B74" s="76" t="s">
        <v>3</v>
      </c>
      <c r="C74" s="76"/>
      <c r="D74" s="15">
        <f>+D72+D67+D62+D54+D49+D42+D38</f>
        <v>0</v>
      </c>
      <c r="E74" s="15">
        <f>+E72+E67+E62+E54+E49+E42+E38</f>
        <v>0</v>
      </c>
      <c r="F74" s="16">
        <f>+F72+F67+F62+F54+F49+F42+F38</f>
        <v>0</v>
      </c>
      <c r="H74" s="34">
        <f>+F74-E74-D74</f>
        <v>0</v>
      </c>
    </row>
    <row r="75" spans="3:8" ht="13.5">
      <c r="C75" s="7"/>
      <c r="D75" s="7"/>
      <c r="E75" s="7"/>
      <c r="F75" s="2"/>
      <c r="H75" s="39"/>
    </row>
    <row r="76" spans="2:8" ht="13.5">
      <c r="B76" s="77" t="s">
        <v>4</v>
      </c>
      <c r="C76" s="77"/>
      <c r="D76" s="15">
        <f>+D74+D32</f>
        <v>0</v>
      </c>
      <c r="E76" s="15">
        <f>+E74+E32</f>
        <v>0</v>
      </c>
      <c r="F76" s="16">
        <f>+F74+F32</f>
        <v>0</v>
      </c>
      <c r="H76" s="39"/>
    </row>
    <row r="77" spans="2:8" ht="13.5">
      <c r="B77" s="33"/>
      <c r="C77" s="33" t="s">
        <v>47</v>
      </c>
      <c r="D77" s="42">
        <f>(+D76-D61-D72-D59-D60)+(IF(D61&gt;=25000,25000,D61))</f>
        <v>0</v>
      </c>
      <c r="E77" s="42">
        <f>(+E76-E61-E72-E59-E60)+(IF(E61&gt;=25000,25000,E61))</f>
        <v>0</v>
      </c>
      <c r="F77" s="42">
        <f>+D77+E77</f>
        <v>0</v>
      </c>
      <c r="H77" s="39"/>
    </row>
    <row r="78" spans="1:8" ht="13.5">
      <c r="A78" s="84">
        <v>0.395</v>
      </c>
      <c r="B78" s="78" t="s">
        <v>48</v>
      </c>
      <c r="C78" s="78"/>
      <c r="D78" s="31">
        <f>+D77*A78</f>
        <v>0</v>
      </c>
      <c r="E78" s="31">
        <f>+E77*A78</f>
        <v>0</v>
      </c>
      <c r="F78" s="32">
        <f>SUM(D78:E78)</f>
        <v>0</v>
      </c>
      <c r="H78" s="39"/>
    </row>
    <row r="79" spans="2:8" ht="14.25" thickBot="1">
      <c r="B79" s="76" t="s">
        <v>6</v>
      </c>
      <c r="C79" s="76"/>
      <c r="D79" s="19">
        <f>+D78+D76</f>
        <v>0</v>
      </c>
      <c r="E79" s="19">
        <f>+E78+E76</f>
        <v>0</v>
      </c>
      <c r="F79" s="19">
        <f>+F78+F76</f>
        <v>0</v>
      </c>
      <c r="H79" s="39">
        <f>+F79-D79-E79</f>
        <v>0</v>
      </c>
    </row>
    <row r="80" ht="14.25" thickTop="1"/>
    <row r="81" ht="13.5">
      <c r="A81" s="1" t="s">
        <v>49</v>
      </c>
    </row>
    <row r="82" ht="13.5">
      <c r="A82" s="1" t="s">
        <v>50</v>
      </c>
    </row>
    <row r="83" ht="13.5">
      <c r="A83" s="1" t="s">
        <v>57</v>
      </c>
    </row>
    <row r="85" spans="3:6" ht="15">
      <c r="C85" s="41" t="s">
        <v>37</v>
      </c>
      <c r="D85" s="35" t="s">
        <v>44</v>
      </c>
      <c r="E85" s="35" t="s">
        <v>5</v>
      </c>
      <c r="F85" s="1"/>
    </row>
    <row r="86" spans="3:5" ht="13.5">
      <c r="C86" s="1" t="s">
        <v>15</v>
      </c>
      <c r="D86" s="1">
        <f>+D16</f>
        <v>0</v>
      </c>
      <c r="E86" s="1">
        <f>+F16</f>
        <v>0</v>
      </c>
    </row>
    <row r="87" spans="3:5" ht="13.5">
      <c r="C87" s="1" t="s">
        <v>17</v>
      </c>
      <c r="D87" s="11">
        <f>+D25</f>
        <v>0</v>
      </c>
      <c r="E87" s="11">
        <f>+F25</f>
        <v>0</v>
      </c>
    </row>
    <row r="88" spans="3:5" ht="13.5">
      <c r="C88" s="1" t="s">
        <v>7</v>
      </c>
      <c r="D88" s="11">
        <f>+D30</f>
        <v>0</v>
      </c>
      <c r="E88" s="11">
        <f>+F30</f>
        <v>0</v>
      </c>
    </row>
    <row r="89" spans="3:5" ht="13.5">
      <c r="C89" s="1" t="s">
        <v>38</v>
      </c>
      <c r="D89" s="11">
        <f>+D38</f>
        <v>0</v>
      </c>
      <c r="E89" s="11">
        <f>+F38</f>
        <v>0</v>
      </c>
    </row>
    <row r="90" spans="3:5" ht="13.5">
      <c r="C90" s="1" t="s">
        <v>23</v>
      </c>
      <c r="D90" s="11">
        <f>+D42</f>
        <v>0</v>
      </c>
      <c r="E90" s="11">
        <f>+F42</f>
        <v>0</v>
      </c>
    </row>
    <row r="91" spans="3:5" ht="13.5">
      <c r="C91" s="1" t="s">
        <v>39</v>
      </c>
      <c r="D91" s="11">
        <f>+D49</f>
        <v>0</v>
      </c>
      <c r="E91" s="11">
        <f>+F49</f>
        <v>0</v>
      </c>
    </row>
    <row r="92" spans="3:5" ht="13.5">
      <c r="C92" s="1" t="s">
        <v>27</v>
      </c>
      <c r="D92" s="11">
        <f>+D54</f>
        <v>0</v>
      </c>
      <c r="E92" s="11">
        <f>+F54</f>
        <v>0</v>
      </c>
    </row>
    <row r="93" spans="3:5" ht="13.5">
      <c r="C93" s="1" t="s">
        <v>40</v>
      </c>
      <c r="D93" s="1">
        <f>+D62</f>
        <v>0</v>
      </c>
      <c r="E93" s="1">
        <f>+F62</f>
        <v>0</v>
      </c>
    </row>
    <row r="94" spans="3:6" ht="13.5">
      <c r="C94" s="1" t="s">
        <v>31</v>
      </c>
      <c r="D94" s="1">
        <f>+D67</f>
        <v>0</v>
      </c>
      <c r="E94" s="1">
        <f>+F67</f>
        <v>0</v>
      </c>
      <c r="F94" s="38"/>
    </row>
    <row r="95" spans="3:6" ht="13.5">
      <c r="C95" s="1" t="s">
        <v>41</v>
      </c>
      <c r="D95" s="1">
        <f>+D72</f>
        <v>0</v>
      </c>
      <c r="E95" s="1">
        <f>+F72</f>
        <v>0</v>
      </c>
      <c r="F95" s="38"/>
    </row>
    <row r="96" spans="3:6" ht="13.5">
      <c r="C96" s="1" t="s">
        <v>4</v>
      </c>
      <c r="D96" s="36">
        <f>+D76</f>
        <v>0</v>
      </c>
      <c r="E96" s="36">
        <f>+F76</f>
        <v>0</v>
      </c>
      <c r="F96" s="38"/>
    </row>
    <row r="97" spans="3:6" ht="13.5">
      <c r="C97" s="1" t="s">
        <v>42</v>
      </c>
      <c r="D97" s="1">
        <f>+D78</f>
        <v>0</v>
      </c>
      <c r="E97" s="1">
        <f>+F78</f>
        <v>0</v>
      </c>
      <c r="F97" s="38"/>
    </row>
    <row r="98" spans="3:6" ht="14.25" thickBot="1">
      <c r="C98" s="1" t="s">
        <v>43</v>
      </c>
      <c r="D98" s="37">
        <f>+D79</f>
        <v>0</v>
      </c>
      <c r="E98" s="37">
        <f>+F79</f>
        <v>0</v>
      </c>
      <c r="F98" s="38"/>
    </row>
    <row r="99" ht="14.25" thickTop="1">
      <c r="F99" s="38"/>
    </row>
    <row r="100" spans="4:6" ht="13.5">
      <c r="D100" s="34">
        <f>SUM(D86:D95)-D96</f>
        <v>0</v>
      </c>
      <c r="E100" s="1">
        <f>SUM(E86:E95)-E96</f>
        <v>0</v>
      </c>
      <c r="F100" s="38"/>
    </row>
    <row r="101" spans="4:5" ht="13.5">
      <c r="D101" s="34">
        <f>+D96+D97-D98</f>
        <v>0</v>
      </c>
      <c r="E101" s="1">
        <f>+E96+E97-E98</f>
        <v>0</v>
      </c>
    </row>
  </sheetData>
  <sheetProtection/>
  <mergeCells count="28">
    <mergeCell ref="B7:C7"/>
    <mergeCell ref="B10:C10"/>
    <mergeCell ref="B13:C13"/>
    <mergeCell ref="B6:C6"/>
    <mergeCell ref="B16:C16"/>
    <mergeCell ref="B18:C18"/>
    <mergeCell ref="B19:C19"/>
    <mergeCell ref="B22:C22"/>
    <mergeCell ref="B32:C32"/>
    <mergeCell ref="B34:C34"/>
    <mergeCell ref="B35:C35"/>
    <mergeCell ref="B38:C38"/>
    <mergeCell ref="B40:C40"/>
    <mergeCell ref="B42:C42"/>
    <mergeCell ref="B49:C49"/>
    <mergeCell ref="B44:C44"/>
    <mergeCell ref="B51:C51"/>
    <mergeCell ref="B54:C54"/>
    <mergeCell ref="B56:C56"/>
    <mergeCell ref="B62:C62"/>
    <mergeCell ref="B74:C74"/>
    <mergeCell ref="B76:C76"/>
    <mergeCell ref="B78:C78"/>
    <mergeCell ref="B79:C79"/>
    <mergeCell ref="B64:C64"/>
    <mergeCell ref="B67:C67"/>
    <mergeCell ref="B69:C69"/>
    <mergeCell ref="B72:C72"/>
  </mergeCells>
  <printOptions/>
  <pageMargins left="0.7" right="0.7" top="0.75" bottom="0.75" header="0.3" footer="0.3"/>
  <pageSetup fitToHeight="2" fitToWidth="1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1">
      <selection activeCell="A1" sqref="A1:IV16384"/>
    </sheetView>
  </sheetViews>
  <sheetFormatPr defaultColWidth="9.125" defaultRowHeight="12"/>
  <cols>
    <col min="1" max="1" width="21.25390625" style="45" customWidth="1"/>
    <col min="2" max="2" width="15.25390625" style="45" customWidth="1"/>
    <col min="3" max="5" width="20.00390625" style="45" customWidth="1"/>
    <col min="6" max="6" width="24.75390625" style="45" customWidth="1"/>
    <col min="7" max="7" width="40.875" style="45" customWidth="1"/>
    <col min="8" max="8" width="12.25390625" style="45" customWidth="1"/>
    <col min="9" max="9" width="12.875" style="45" customWidth="1"/>
    <col min="10" max="16384" width="9.125" style="45" customWidth="1"/>
  </cols>
  <sheetData>
    <row r="1" spans="1:10" ht="15">
      <c r="A1" s="43" t="s">
        <v>81</v>
      </c>
      <c r="B1" s="83"/>
      <c r="C1" s="83"/>
      <c r="D1" s="83"/>
      <c r="E1" s="83"/>
      <c r="F1" s="83"/>
      <c r="G1" s="44"/>
      <c r="H1" s="44"/>
      <c r="I1" s="44"/>
      <c r="J1" s="44"/>
    </row>
    <row r="2" spans="1:10" ht="15">
      <c r="A2" s="43" t="s">
        <v>82</v>
      </c>
      <c r="B2" s="83"/>
      <c r="C2" s="83"/>
      <c r="D2" s="62"/>
      <c r="E2" s="62"/>
      <c r="F2" s="44"/>
      <c r="G2" s="44"/>
      <c r="H2" s="44"/>
      <c r="I2" s="44"/>
      <c r="J2" s="44"/>
    </row>
    <row r="3" spans="1:10" ht="15">
      <c r="A3" s="43" t="s">
        <v>90</v>
      </c>
      <c r="B3" s="62"/>
      <c r="C3" s="62"/>
      <c r="D3" s="62"/>
      <c r="E3" s="62"/>
      <c r="F3" s="44"/>
      <c r="G3" s="44"/>
      <c r="H3" s="44"/>
      <c r="I3" s="44"/>
      <c r="J3" s="44"/>
    </row>
    <row r="4" spans="1:6" ht="15">
      <c r="A4" s="46" t="s">
        <v>89</v>
      </c>
      <c r="B4" s="63"/>
      <c r="C4" s="64" t="s">
        <v>84</v>
      </c>
      <c r="D4" s="64"/>
      <c r="E4" s="64"/>
      <c r="F4" s="65"/>
    </row>
    <row r="5" spans="1:10" ht="15">
      <c r="A5" s="43" t="s">
        <v>83</v>
      </c>
      <c r="B5" s="60"/>
      <c r="C5" s="44" t="s">
        <v>84</v>
      </c>
      <c r="D5" s="44"/>
      <c r="E5" s="44"/>
      <c r="F5" s="44"/>
      <c r="G5" s="44"/>
      <c r="H5" s="44"/>
      <c r="I5" s="44"/>
      <c r="J5" s="44"/>
    </row>
    <row r="6" spans="1:10" ht="15">
      <c r="A6" s="43" t="s">
        <v>91</v>
      </c>
      <c r="B6" s="60"/>
      <c r="C6" s="44"/>
      <c r="D6" s="44"/>
      <c r="E6" s="44"/>
      <c r="F6" s="44"/>
      <c r="G6" s="44"/>
      <c r="H6" s="44"/>
      <c r="I6" s="44"/>
      <c r="J6" s="44"/>
    </row>
    <row r="7" spans="1:10" ht="15">
      <c r="A7" s="43"/>
      <c r="B7" s="44"/>
      <c r="C7" s="44"/>
      <c r="D7" s="44"/>
      <c r="E7" s="44"/>
      <c r="F7" s="44"/>
      <c r="G7" s="44"/>
      <c r="H7" s="44"/>
      <c r="I7" s="44"/>
      <c r="J7" s="44"/>
    </row>
    <row r="8" spans="1:10" ht="15">
      <c r="A8" s="47" t="s">
        <v>87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5">
      <c r="A9" s="47"/>
      <c r="B9" s="47"/>
      <c r="C9" s="48"/>
      <c r="D9" s="48"/>
      <c r="E9" s="48"/>
      <c r="F9" s="48"/>
      <c r="G9" s="44"/>
      <c r="H9" s="44"/>
      <c r="I9" s="44"/>
      <c r="J9" s="44"/>
    </row>
    <row r="10" spans="1:10" ht="13.5">
      <c r="A10" s="48"/>
      <c r="B10" s="49" t="s">
        <v>58</v>
      </c>
      <c r="C10" s="48"/>
      <c r="D10" s="49" t="s">
        <v>58</v>
      </c>
      <c r="E10" s="68"/>
      <c r="F10" s="48"/>
      <c r="H10" s="44"/>
      <c r="I10" s="44"/>
      <c r="J10" s="44"/>
    </row>
    <row r="11" spans="1:10" ht="15">
      <c r="A11" s="44"/>
      <c r="B11" s="73">
        <v>0.03</v>
      </c>
      <c r="C11" s="44"/>
      <c r="D11" s="73">
        <v>0.1</v>
      </c>
      <c r="E11" s="69"/>
      <c r="F11" s="44"/>
      <c r="H11" s="44"/>
      <c r="I11" s="44"/>
      <c r="J11" s="44"/>
    </row>
    <row r="12" spans="1:10" ht="41.25">
      <c r="A12" s="50" t="s">
        <v>59</v>
      </c>
      <c r="B12" s="50" t="s">
        <v>60</v>
      </c>
      <c r="C12" s="50" t="s">
        <v>85</v>
      </c>
      <c r="D12" s="50" t="s">
        <v>80</v>
      </c>
      <c r="E12" s="70" t="s">
        <v>86</v>
      </c>
      <c r="F12" s="50" t="s">
        <v>70</v>
      </c>
      <c r="G12" s="71" t="s">
        <v>88</v>
      </c>
      <c r="H12" s="50"/>
      <c r="J12" s="44"/>
    </row>
    <row r="13" spans="1:10" ht="15">
      <c r="A13" s="51" t="s">
        <v>61</v>
      </c>
      <c r="B13" s="61"/>
      <c r="C13" s="52">
        <f>IF($B$6=1,+B13*0.1984,0)+IF($B$6=2,+B13*0.217,0)</f>
        <v>0</v>
      </c>
      <c r="D13" s="66">
        <f>+B4</f>
        <v>0</v>
      </c>
      <c r="E13" s="66">
        <f>+C13+D13</f>
        <v>0</v>
      </c>
      <c r="F13" s="74" t="e">
        <f>+E13/B13</f>
        <v>#DIV/0!</v>
      </c>
      <c r="G13" s="53" t="s">
        <v>71</v>
      </c>
      <c r="H13" s="55"/>
      <c r="I13" s="55"/>
      <c r="J13" s="56"/>
    </row>
    <row r="14" spans="1:10" ht="15">
      <c r="A14" s="51" t="s">
        <v>62</v>
      </c>
      <c r="B14" s="72">
        <f>+B13*1.03</f>
        <v>0</v>
      </c>
      <c r="C14" s="52">
        <f aca="true" t="shared" si="0" ref="C14:C21">IF($B$6=1,+B14*0.1984,0)+IF($B$6=2,+B14*0.217,0)</f>
        <v>0</v>
      </c>
      <c r="D14" s="67">
        <f>+D13*1.1</f>
        <v>0</v>
      </c>
      <c r="E14" s="66">
        <f aca="true" t="shared" si="1" ref="E14:E21">+C14+D14</f>
        <v>0</v>
      </c>
      <c r="F14" s="74" t="e">
        <f aca="true" t="shared" si="2" ref="F14:F21">+E14/B14</f>
        <v>#DIV/0!</v>
      </c>
      <c r="G14" s="53" t="s">
        <v>72</v>
      </c>
      <c r="H14" s="55"/>
      <c r="I14" s="55"/>
      <c r="J14" s="56"/>
    </row>
    <row r="15" spans="1:10" ht="15">
      <c r="A15" s="51" t="s">
        <v>63</v>
      </c>
      <c r="B15" s="72">
        <f aca="true" t="shared" si="3" ref="B15:B21">+B14*1.03</f>
        <v>0</v>
      </c>
      <c r="C15" s="52">
        <f t="shared" si="0"/>
        <v>0</v>
      </c>
      <c r="D15" s="67">
        <f aca="true" t="shared" si="4" ref="D15:D21">+D14*1.1</f>
        <v>0</v>
      </c>
      <c r="E15" s="66">
        <f t="shared" si="1"/>
        <v>0</v>
      </c>
      <c r="F15" s="74" t="e">
        <f t="shared" si="2"/>
        <v>#DIV/0!</v>
      </c>
      <c r="G15" s="53" t="s">
        <v>73</v>
      </c>
      <c r="H15" s="55"/>
      <c r="I15" s="55"/>
      <c r="J15" s="56"/>
    </row>
    <row r="16" spans="1:10" ht="15">
      <c r="A16" s="51" t="s">
        <v>64</v>
      </c>
      <c r="B16" s="72">
        <f t="shared" si="3"/>
        <v>0</v>
      </c>
      <c r="C16" s="52">
        <f t="shared" si="0"/>
        <v>0</v>
      </c>
      <c r="D16" s="67">
        <f t="shared" si="4"/>
        <v>0</v>
      </c>
      <c r="E16" s="66">
        <f t="shared" si="1"/>
        <v>0</v>
      </c>
      <c r="F16" s="74" t="e">
        <f t="shared" si="2"/>
        <v>#DIV/0!</v>
      </c>
      <c r="G16" s="53" t="s">
        <v>74</v>
      </c>
      <c r="H16" s="55"/>
      <c r="I16" s="55"/>
      <c r="J16" s="56"/>
    </row>
    <row r="17" spans="1:10" ht="15">
      <c r="A17" s="51" t="s">
        <v>65</v>
      </c>
      <c r="B17" s="72">
        <f t="shared" si="3"/>
        <v>0</v>
      </c>
      <c r="C17" s="52">
        <f t="shared" si="0"/>
        <v>0</v>
      </c>
      <c r="D17" s="67">
        <f t="shared" si="4"/>
        <v>0</v>
      </c>
      <c r="E17" s="66">
        <f t="shared" si="1"/>
        <v>0</v>
      </c>
      <c r="F17" s="74" t="e">
        <f t="shared" si="2"/>
        <v>#DIV/0!</v>
      </c>
      <c r="G17" s="53" t="s">
        <v>75</v>
      </c>
      <c r="H17" s="55"/>
      <c r="I17" s="55"/>
      <c r="J17" s="56"/>
    </row>
    <row r="18" spans="1:10" ht="15">
      <c r="A18" s="51" t="s">
        <v>66</v>
      </c>
      <c r="B18" s="72">
        <f t="shared" si="3"/>
        <v>0</v>
      </c>
      <c r="C18" s="52">
        <f t="shared" si="0"/>
        <v>0</v>
      </c>
      <c r="D18" s="67">
        <f t="shared" si="4"/>
        <v>0</v>
      </c>
      <c r="E18" s="66">
        <f t="shared" si="1"/>
        <v>0</v>
      </c>
      <c r="F18" s="74" t="e">
        <f t="shared" si="2"/>
        <v>#DIV/0!</v>
      </c>
      <c r="G18" s="53" t="s">
        <v>76</v>
      </c>
      <c r="H18" s="55"/>
      <c r="I18" s="55"/>
      <c r="J18" s="56"/>
    </row>
    <row r="19" spans="1:10" ht="15">
      <c r="A19" s="51" t="s">
        <v>67</v>
      </c>
      <c r="B19" s="72">
        <f t="shared" si="3"/>
        <v>0</v>
      </c>
      <c r="C19" s="52">
        <f t="shared" si="0"/>
        <v>0</v>
      </c>
      <c r="D19" s="67">
        <f t="shared" si="4"/>
        <v>0</v>
      </c>
      <c r="E19" s="66">
        <f t="shared" si="1"/>
        <v>0</v>
      </c>
      <c r="F19" s="74" t="e">
        <f t="shared" si="2"/>
        <v>#DIV/0!</v>
      </c>
      <c r="G19" s="53" t="s">
        <v>77</v>
      </c>
      <c r="H19" s="55"/>
      <c r="I19" s="55"/>
      <c r="J19" s="56"/>
    </row>
    <row r="20" spans="1:10" ht="15">
      <c r="A20" s="51" t="s">
        <v>68</v>
      </c>
      <c r="B20" s="72">
        <f t="shared" si="3"/>
        <v>0</v>
      </c>
      <c r="C20" s="52">
        <f t="shared" si="0"/>
        <v>0</v>
      </c>
      <c r="D20" s="67">
        <f t="shared" si="4"/>
        <v>0</v>
      </c>
      <c r="E20" s="66">
        <f t="shared" si="1"/>
        <v>0</v>
      </c>
      <c r="F20" s="74" t="e">
        <f t="shared" si="2"/>
        <v>#DIV/0!</v>
      </c>
      <c r="G20" s="53" t="s">
        <v>78</v>
      </c>
      <c r="H20" s="55"/>
      <c r="I20" s="55"/>
      <c r="J20" s="56"/>
    </row>
    <row r="21" spans="1:10" ht="15">
      <c r="A21" s="51" t="s">
        <v>69</v>
      </c>
      <c r="B21" s="72">
        <f t="shared" si="3"/>
        <v>0</v>
      </c>
      <c r="C21" s="52">
        <f t="shared" si="0"/>
        <v>0</v>
      </c>
      <c r="D21" s="67">
        <f t="shared" si="4"/>
        <v>0</v>
      </c>
      <c r="E21" s="66">
        <f t="shared" si="1"/>
        <v>0</v>
      </c>
      <c r="F21" s="74" t="e">
        <f t="shared" si="2"/>
        <v>#DIV/0!</v>
      </c>
      <c r="G21" s="53" t="s">
        <v>79</v>
      </c>
      <c r="H21" s="55"/>
      <c r="I21" s="55"/>
      <c r="J21" s="56"/>
    </row>
    <row r="22" spans="1:10" ht="15">
      <c r="A22" s="57"/>
      <c r="B22" s="52"/>
      <c r="C22" s="44"/>
      <c r="D22" s="44"/>
      <c r="E22" s="44"/>
      <c r="F22" s="54"/>
      <c r="G22" s="67"/>
      <c r="H22" s="55"/>
      <c r="I22" s="55"/>
      <c r="J22" s="56"/>
    </row>
    <row r="23" spans="1:10" ht="15">
      <c r="A23" s="57"/>
      <c r="B23" s="52"/>
      <c r="C23" s="44"/>
      <c r="D23" s="44"/>
      <c r="E23" s="44"/>
      <c r="F23" s="54"/>
      <c r="G23" s="67"/>
      <c r="H23" s="55"/>
      <c r="I23" s="55"/>
      <c r="J23" s="56"/>
    </row>
    <row r="24" spans="1:10" ht="15">
      <c r="A24" s="58"/>
      <c r="B24" s="52"/>
      <c r="C24" s="52"/>
      <c r="D24" s="52"/>
      <c r="E24" s="52"/>
      <c r="F24" s="44"/>
      <c r="G24" s="44"/>
      <c r="H24" s="56"/>
      <c r="I24" s="44"/>
      <c r="J24" s="56"/>
    </row>
    <row r="25" spans="1:10" ht="15">
      <c r="A25" s="59"/>
      <c r="B25" s="52"/>
      <c r="C25" s="52"/>
      <c r="D25" s="52"/>
      <c r="E25" s="52"/>
      <c r="F25" s="44"/>
      <c r="G25" s="44"/>
      <c r="H25" s="56"/>
      <c r="I25" s="44"/>
      <c r="J25" s="56"/>
    </row>
    <row r="26" spans="1:10" ht="15">
      <c r="A26" s="59"/>
      <c r="B26" s="52"/>
      <c r="C26" s="52"/>
      <c r="D26" s="52"/>
      <c r="E26" s="52"/>
      <c r="F26" s="44"/>
      <c r="G26" s="44"/>
      <c r="H26" s="56"/>
      <c r="I26" s="44"/>
      <c r="J26" s="56"/>
    </row>
    <row r="27" spans="1:10" ht="15">
      <c r="A27" s="59"/>
      <c r="B27" s="52"/>
      <c r="C27" s="52"/>
      <c r="D27" s="52"/>
      <c r="E27" s="52"/>
      <c r="F27" s="44"/>
      <c r="G27" s="44"/>
      <c r="H27" s="56"/>
      <c r="I27" s="44"/>
      <c r="J27" s="56"/>
    </row>
    <row r="28" spans="1:10" ht="15">
      <c r="A28" s="59"/>
      <c r="B28" s="52"/>
      <c r="C28" s="52"/>
      <c r="D28" s="52"/>
      <c r="E28" s="52"/>
      <c r="F28" s="44"/>
      <c r="G28" s="44"/>
      <c r="H28" s="56"/>
      <c r="I28" s="44"/>
      <c r="J28" s="56"/>
    </row>
    <row r="29" spans="1:10" ht="15">
      <c r="A29" s="59"/>
      <c r="B29" s="52"/>
      <c r="C29" s="52"/>
      <c r="D29" s="52"/>
      <c r="E29" s="52"/>
      <c r="F29" s="44"/>
      <c r="G29" s="44"/>
      <c r="H29" s="56"/>
      <c r="I29" s="44"/>
      <c r="J29" s="56"/>
    </row>
    <row r="30" spans="1:10" ht="15">
      <c r="A30" s="59"/>
      <c r="B30" s="52"/>
      <c r="C30" s="52"/>
      <c r="D30" s="52"/>
      <c r="E30" s="52"/>
      <c r="F30" s="44"/>
      <c r="G30" s="44"/>
      <c r="H30" s="44"/>
      <c r="I30" s="44"/>
      <c r="J30" s="44"/>
    </row>
    <row r="31" spans="1:10" ht="15">
      <c r="A31" s="59"/>
      <c r="B31" s="52"/>
      <c r="C31" s="52"/>
      <c r="D31" s="52"/>
      <c r="E31" s="52"/>
      <c r="F31" s="44"/>
      <c r="G31" s="44"/>
      <c r="H31" s="44"/>
      <c r="I31" s="44"/>
      <c r="J31" s="44"/>
    </row>
    <row r="32" spans="1:10" ht="15">
      <c r="A32" s="59"/>
      <c r="B32" s="52"/>
      <c r="C32" s="52"/>
      <c r="D32" s="52"/>
      <c r="E32" s="52"/>
      <c r="F32" s="44"/>
      <c r="G32" s="44"/>
      <c r="H32" s="44"/>
      <c r="I32" s="44"/>
      <c r="J32" s="44"/>
    </row>
    <row r="33" spans="1:10" ht="15">
      <c r="A33" s="59"/>
      <c r="B33" s="52"/>
      <c r="C33" s="52"/>
      <c r="D33" s="52"/>
      <c r="E33" s="52"/>
      <c r="F33" s="44"/>
      <c r="G33" s="44"/>
      <c r="H33" s="44"/>
      <c r="I33" s="44"/>
      <c r="J33" s="44"/>
    </row>
    <row r="34" spans="1:10" ht="15">
      <c r="A34" s="59"/>
      <c r="B34" s="52"/>
      <c r="C34" s="52"/>
      <c r="D34" s="52"/>
      <c r="E34" s="52"/>
      <c r="F34" s="44"/>
      <c r="G34" s="44"/>
      <c r="H34" s="44"/>
      <c r="I34" s="44"/>
      <c r="J34" s="44"/>
    </row>
    <row r="35" spans="2:5" ht="15">
      <c r="B35" s="52"/>
      <c r="C35" s="52"/>
      <c r="D35" s="52"/>
      <c r="E35" s="52"/>
    </row>
    <row r="36" spans="2:5" ht="15">
      <c r="B36" s="52"/>
      <c r="C36" s="52"/>
      <c r="D36" s="52"/>
      <c r="E36" s="52"/>
    </row>
    <row r="37" spans="2:5" ht="15">
      <c r="B37" s="52"/>
      <c r="C37" s="52"/>
      <c r="D37" s="52"/>
      <c r="E37" s="52"/>
    </row>
    <row r="38" spans="2:5" ht="15">
      <c r="B38" s="52"/>
      <c r="C38" s="52"/>
      <c r="D38" s="52"/>
      <c r="E38" s="52"/>
    </row>
    <row r="39" spans="2:5" ht="15">
      <c r="B39" s="52"/>
      <c r="C39" s="52"/>
      <c r="D39" s="52"/>
      <c r="E39" s="52"/>
    </row>
    <row r="40" spans="2:5" ht="15">
      <c r="B40" s="52"/>
      <c r="C40" s="52"/>
      <c r="D40" s="52"/>
      <c r="E40" s="52"/>
    </row>
    <row r="41" spans="2:5" ht="15">
      <c r="B41" s="52"/>
      <c r="C41" s="52"/>
      <c r="D41" s="52"/>
      <c r="E41" s="52"/>
    </row>
    <row r="42" spans="2:5" ht="15">
      <c r="B42" s="52"/>
      <c r="C42" s="52"/>
      <c r="D42" s="52"/>
      <c r="E42" s="52"/>
    </row>
    <row r="43" spans="2:5" ht="15">
      <c r="B43" s="52"/>
      <c r="C43" s="52"/>
      <c r="D43" s="52"/>
      <c r="E43" s="52"/>
    </row>
    <row r="44" spans="2:5" ht="15">
      <c r="B44" s="52"/>
      <c r="C44" s="52"/>
      <c r="D44" s="52"/>
      <c r="E44" s="52"/>
    </row>
    <row r="45" spans="2:5" ht="15">
      <c r="B45" s="52"/>
      <c r="C45" s="52"/>
      <c r="D45" s="52"/>
      <c r="E45" s="52"/>
    </row>
    <row r="46" spans="2:5" ht="15">
      <c r="B46" s="52"/>
      <c r="C46" s="52"/>
      <c r="D46" s="52"/>
      <c r="E46" s="52"/>
    </row>
    <row r="47" spans="2:5" ht="15">
      <c r="B47" s="52"/>
      <c r="C47" s="52"/>
      <c r="D47" s="52"/>
      <c r="E47" s="52"/>
    </row>
    <row r="48" spans="2:5" ht="15">
      <c r="B48" s="52"/>
      <c r="C48" s="52"/>
      <c r="D48" s="52"/>
      <c r="E48" s="52"/>
    </row>
    <row r="49" spans="2:5" ht="15">
      <c r="B49" s="52"/>
      <c r="C49" s="52"/>
      <c r="D49" s="52"/>
      <c r="E49" s="52"/>
    </row>
    <row r="50" spans="2:5" ht="15">
      <c r="B50" s="52"/>
      <c r="C50" s="44"/>
      <c r="D50" s="44"/>
      <c r="E50" s="44"/>
    </row>
    <row r="51" ht="15">
      <c r="B51" s="52"/>
    </row>
    <row r="52" ht="15">
      <c r="B52" s="52"/>
    </row>
    <row r="53" ht="15">
      <c r="B53" s="52"/>
    </row>
    <row r="54" ht="15">
      <c r="B54" s="52"/>
    </row>
    <row r="55" ht="15">
      <c r="B55" s="52"/>
    </row>
    <row r="56" ht="15">
      <c r="B56" s="52"/>
    </row>
    <row r="57" ht="15">
      <c r="B57" s="52"/>
    </row>
    <row r="58" ht="15">
      <c r="B58" s="52"/>
    </row>
    <row r="59" ht="15">
      <c r="B59" s="52"/>
    </row>
    <row r="60" ht="15">
      <c r="B60" s="52"/>
    </row>
    <row r="61" ht="15">
      <c r="B61" s="52"/>
    </row>
    <row r="62" ht="15">
      <c r="B62" s="52"/>
    </row>
    <row r="63" ht="15">
      <c r="B63" s="52"/>
    </row>
    <row r="64" ht="15">
      <c r="B64" s="52"/>
    </row>
    <row r="65" ht="15">
      <c r="B65" s="52"/>
    </row>
    <row r="66" ht="15">
      <c r="B66" s="52"/>
    </row>
    <row r="67" ht="15">
      <c r="B67" s="52"/>
    </row>
    <row r="68" ht="15">
      <c r="B68" s="52"/>
    </row>
    <row r="69" ht="15">
      <c r="B69" s="52"/>
    </row>
    <row r="70" ht="15">
      <c r="B70" s="52"/>
    </row>
    <row r="71" ht="15">
      <c r="B71" s="52"/>
    </row>
    <row r="72" ht="15">
      <c r="B72" s="52"/>
    </row>
    <row r="73" ht="15">
      <c r="B73" s="52"/>
    </row>
    <row r="74" ht="15">
      <c r="B74" s="52"/>
    </row>
    <row r="75" ht="15">
      <c r="B75" s="52"/>
    </row>
    <row r="76" ht="15">
      <c r="B76" s="52"/>
    </row>
    <row r="77" ht="15">
      <c r="B77" s="52"/>
    </row>
    <row r="78" ht="15">
      <c r="B78" s="52"/>
    </row>
    <row r="79" ht="15">
      <c r="B79" s="52"/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  <row r="97" ht="15">
      <c r="B97" s="52"/>
    </row>
    <row r="98" ht="15">
      <c r="B98" s="52"/>
    </row>
    <row r="99" ht="15">
      <c r="B99" s="52"/>
    </row>
    <row r="100" ht="15">
      <c r="B100" s="52"/>
    </row>
    <row r="101" ht="15">
      <c r="B101" s="52"/>
    </row>
    <row r="102" ht="15">
      <c r="B102" s="52"/>
    </row>
    <row r="103" ht="15">
      <c r="B103" s="52"/>
    </row>
    <row r="104" ht="15">
      <c r="B104" s="52"/>
    </row>
    <row r="105" ht="15">
      <c r="B105" s="52"/>
    </row>
    <row r="106" ht="15">
      <c r="B106" s="52"/>
    </row>
    <row r="107" ht="15">
      <c r="B107" s="52"/>
    </row>
    <row r="108" ht="15">
      <c r="B108" s="52"/>
    </row>
    <row r="109" ht="15">
      <c r="B109" s="52"/>
    </row>
    <row r="110" ht="15">
      <c r="B110" s="52"/>
    </row>
    <row r="111" ht="15">
      <c r="B111" s="52"/>
    </row>
    <row r="112" ht="15">
      <c r="B112" s="52"/>
    </row>
    <row r="113" ht="15">
      <c r="B113" s="52"/>
    </row>
    <row r="114" ht="15">
      <c r="B114" s="52"/>
    </row>
    <row r="115" ht="15">
      <c r="B115" s="52"/>
    </row>
    <row r="116" ht="15">
      <c r="B116" s="52"/>
    </row>
    <row r="117" ht="15">
      <c r="B117" s="52"/>
    </row>
    <row r="118" ht="15">
      <c r="B118" s="52"/>
    </row>
    <row r="119" ht="15">
      <c r="B119" s="52"/>
    </row>
    <row r="120" ht="15">
      <c r="B120" s="52"/>
    </row>
    <row r="121" ht="15">
      <c r="B121" s="52"/>
    </row>
    <row r="122" ht="15">
      <c r="B122" s="52"/>
    </row>
    <row r="123" ht="15">
      <c r="B123" s="52"/>
    </row>
    <row r="124" ht="15">
      <c r="B124" s="52"/>
    </row>
    <row r="125" ht="15">
      <c r="B125" s="52"/>
    </row>
    <row r="126" ht="15">
      <c r="B126" s="52"/>
    </row>
    <row r="127" ht="15">
      <c r="B127" s="52"/>
    </row>
    <row r="128" ht="15">
      <c r="B128" s="52"/>
    </row>
    <row r="129" ht="15">
      <c r="B129" s="52"/>
    </row>
    <row r="130" ht="15">
      <c r="B130" s="52"/>
    </row>
    <row r="131" ht="15">
      <c r="B131" s="52"/>
    </row>
    <row r="132" ht="15">
      <c r="B132" s="52"/>
    </row>
    <row r="133" ht="15">
      <c r="B133" s="52"/>
    </row>
    <row r="134" ht="15">
      <c r="B134" s="52"/>
    </row>
    <row r="135" ht="15">
      <c r="B135" s="52"/>
    </row>
    <row r="136" ht="15">
      <c r="B136" s="52"/>
    </row>
    <row r="137" ht="15">
      <c r="B137" s="52"/>
    </row>
    <row r="138" ht="15">
      <c r="B138" s="52"/>
    </row>
    <row r="139" ht="15">
      <c r="B139" s="52"/>
    </row>
    <row r="140" ht="15">
      <c r="B140" s="52"/>
    </row>
    <row r="141" ht="15">
      <c r="B141" s="52"/>
    </row>
    <row r="142" ht="15">
      <c r="B142" s="52"/>
    </row>
    <row r="143" ht="15">
      <c r="B143" s="52"/>
    </row>
    <row r="144" ht="15">
      <c r="B144" s="52"/>
    </row>
    <row r="145" ht="15">
      <c r="B145" s="52"/>
    </row>
    <row r="146" ht="15">
      <c r="B146" s="52"/>
    </row>
    <row r="147" ht="15">
      <c r="B147" s="52"/>
    </row>
    <row r="148" ht="15">
      <c r="B148" s="52"/>
    </row>
    <row r="149" ht="15">
      <c r="B149" s="52"/>
    </row>
    <row r="150" ht="15">
      <c r="B150" s="52"/>
    </row>
    <row r="151" ht="15">
      <c r="B151" s="52"/>
    </row>
    <row r="152" ht="15">
      <c r="B152" s="52"/>
    </row>
    <row r="153" ht="15">
      <c r="B153" s="52"/>
    </row>
    <row r="154" ht="15">
      <c r="B154" s="52"/>
    </row>
    <row r="155" ht="15">
      <c r="B155" s="52"/>
    </row>
    <row r="156" ht="15">
      <c r="B156" s="52"/>
    </row>
    <row r="157" ht="15">
      <c r="B157" s="52"/>
    </row>
    <row r="158" ht="15">
      <c r="B158" s="52"/>
    </row>
    <row r="159" ht="15">
      <c r="B159" s="52"/>
    </row>
    <row r="160" ht="15">
      <c r="B160" s="52"/>
    </row>
    <row r="161" ht="15">
      <c r="B161" s="52"/>
    </row>
    <row r="162" ht="15">
      <c r="B162" s="52"/>
    </row>
    <row r="163" ht="15">
      <c r="B163" s="52"/>
    </row>
    <row r="164" ht="15">
      <c r="B164" s="52"/>
    </row>
    <row r="165" ht="15">
      <c r="B165" s="52"/>
    </row>
    <row r="166" ht="15">
      <c r="B166" s="52"/>
    </row>
    <row r="167" ht="15">
      <c r="B167" s="52"/>
    </row>
    <row r="168" ht="15">
      <c r="B168" s="52"/>
    </row>
    <row r="169" ht="15">
      <c r="B169" s="52"/>
    </row>
    <row r="170" ht="15">
      <c r="B170" s="52"/>
    </row>
    <row r="171" ht="15">
      <c r="B171" s="52"/>
    </row>
    <row r="172" ht="15">
      <c r="B172" s="52"/>
    </row>
    <row r="173" ht="15">
      <c r="B173" s="52"/>
    </row>
    <row r="174" ht="15">
      <c r="B174" s="52"/>
    </row>
    <row r="175" ht="15">
      <c r="B175" s="52"/>
    </row>
    <row r="176" ht="15">
      <c r="B176" s="52"/>
    </row>
    <row r="177" ht="15">
      <c r="B177" s="52"/>
    </row>
    <row r="178" ht="15">
      <c r="B178" s="52"/>
    </row>
    <row r="179" ht="15">
      <c r="B179" s="52"/>
    </row>
    <row r="180" ht="15">
      <c r="B180" s="52"/>
    </row>
    <row r="181" ht="15">
      <c r="B181" s="52"/>
    </row>
    <row r="182" ht="15">
      <c r="B182" s="52"/>
    </row>
    <row r="183" ht="15">
      <c r="B183" s="52"/>
    </row>
    <row r="184" ht="15">
      <c r="B184" s="52"/>
    </row>
    <row r="185" ht="15">
      <c r="B185" s="52"/>
    </row>
    <row r="186" ht="15">
      <c r="B186" s="52"/>
    </row>
    <row r="187" ht="15">
      <c r="B187" s="52"/>
    </row>
    <row r="188" ht="15">
      <c r="B188" s="52"/>
    </row>
    <row r="189" ht="15">
      <c r="B189" s="52"/>
    </row>
    <row r="190" ht="15">
      <c r="B190" s="52"/>
    </row>
    <row r="191" ht="15">
      <c r="B191" s="52"/>
    </row>
    <row r="192" ht="15">
      <c r="B192" s="52"/>
    </row>
    <row r="193" ht="15">
      <c r="B193" s="52"/>
    </row>
    <row r="194" ht="15">
      <c r="B194" s="52"/>
    </row>
    <row r="195" ht="15">
      <c r="B195" s="52"/>
    </row>
    <row r="196" ht="15">
      <c r="B196" s="52"/>
    </row>
    <row r="197" ht="15">
      <c r="B197" s="52"/>
    </row>
    <row r="198" ht="15">
      <c r="B198" s="52"/>
    </row>
    <row r="199" ht="15">
      <c r="B199" s="52"/>
    </row>
    <row r="200" ht="15">
      <c r="B200" s="52"/>
    </row>
    <row r="201" ht="15">
      <c r="B201" s="52"/>
    </row>
    <row r="202" ht="15">
      <c r="B202" s="52"/>
    </row>
    <row r="203" ht="15">
      <c r="B203" s="52"/>
    </row>
    <row r="204" ht="15">
      <c r="B204" s="52"/>
    </row>
    <row r="205" ht="15">
      <c r="B205" s="52"/>
    </row>
    <row r="206" ht="15">
      <c r="B206" s="52"/>
    </row>
    <row r="207" ht="15">
      <c r="B207" s="52"/>
    </row>
    <row r="208" ht="15">
      <c r="B208" s="52"/>
    </row>
    <row r="209" ht="15">
      <c r="B209" s="52"/>
    </row>
    <row r="210" ht="15">
      <c r="B210" s="52"/>
    </row>
    <row r="211" ht="15">
      <c r="B211" s="52"/>
    </row>
    <row r="212" ht="15">
      <c r="B212" s="52"/>
    </row>
    <row r="213" ht="15">
      <c r="B213" s="52"/>
    </row>
    <row r="214" ht="15">
      <c r="B214" s="52"/>
    </row>
    <row r="215" ht="15">
      <c r="B215" s="52"/>
    </row>
    <row r="216" ht="15">
      <c r="B216" s="52"/>
    </row>
    <row r="217" ht="15">
      <c r="B217" s="52"/>
    </row>
    <row r="218" ht="15">
      <c r="B218" s="52"/>
    </row>
    <row r="219" ht="15">
      <c r="B219" s="52"/>
    </row>
    <row r="220" ht="15">
      <c r="B220" s="52"/>
    </row>
  </sheetData>
  <sheetProtection/>
  <mergeCells count="2">
    <mergeCell ref="B1:F1"/>
    <mergeCell ref="B2:C2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1">
      <selection activeCell="A1" sqref="A1:IV16384"/>
    </sheetView>
  </sheetViews>
  <sheetFormatPr defaultColWidth="9.125" defaultRowHeight="12"/>
  <cols>
    <col min="1" max="1" width="21.25390625" style="45" customWidth="1"/>
    <col min="2" max="2" width="15.25390625" style="45" customWidth="1"/>
    <col min="3" max="5" width="20.00390625" style="45" customWidth="1"/>
    <col min="6" max="6" width="24.75390625" style="45" customWidth="1"/>
    <col min="7" max="7" width="40.875" style="45" customWidth="1"/>
    <col min="8" max="8" width="12.25390625" style="45" customWidth="1"/>
    <col min="9" max="9" width="12.875" style="45" customWidth="1"/>
    <col min="10" max="16384" width="9.125" style="45" customWidth="1"/>
  </cols>
  <sheetData>
    <row r="1" spans="1:10" ht="15">
      <c r="A1" s="43" t="s">
        <v>81</v>
      </c>
      <c r="B1" s="83"/>
      <c r="C1" s="83"/>
      <c r="D1" s="83"/>
      <c r="E1" s="83"/>
      <c r="F1" s="83"/>
      <c r="G1" s="44"/>
      <c r="H1" s="44"/>
      <c r="I1" s="44"/>
      <c r="J1" s="44"/>
    </row>
    <row r="2" spans="1:10" ht="15">
      <c r="A2" s="43" t="s">
        <v>82</v>
      </c>
      <c r="B2" s="83"/>
      <c r="C2" s="83"/>
      <c r="D2" s="62"/>
      <c r="E2" s="62"/>
      <c r="F2" s="44"/>
      <c r="G2" s="44"/>
      <c r="H2" s="44"/>
      <c r="I2" s="44"/>
      <c r="J2" s="44"/>
    </row>
    <row r="3" spans="1:10" ht="15">
      <c r="A3" s="43" t="s">
        <v>90</v>
      </c>
      <c r="B3" s="62"/>
      <c r="C3" s="62"/>
      <c r="D3" s="62"/>
      <c r="E3" s="62"/>
      <c r="F3" s="44"/>
      <c r="G3" s="44"/>
      <c r="H3" s="44"/>
      <c r="I3" s="44"/>
      <c r="J3" s="44"/>
    </row>
    <row r="4" spans="1:6" ht="15">
      <c r="A4" s="46" t="s">
        <v>89</v>
      </c>
      <c r="B4" s="63"/>
      <c r="C4" s="64" t="s">
        <v>84</v>
      </c>
      <c r="D4" s="64"/>
      <c r="E4" s="64"/>
      <c r="F4" s="65"/>
    </row>
    <row r="5" spans="1:10" ht="15">
      <c r="A5" s="43" t="s">
        <v>83</v>
      </c>
      <c r="B5" s="60"/>
      <c r="C5" s="44" t="s">
        <v>84</v>
      </c>
      <c r="D5" s="44"/>
      <c r="E5" s="44"/>
      <c r="F5" s="44"/>
      <c r="G5" s="44"/>
      <c r="H5" s="44"/>
      <c r="I5" s="44"/>
      <c r="J5" s="44"/>
    </row>
    <row r="6" spans="1:10" ht="15">
      <c r="A6" s="43" t="s">
        <v>91</v>
      </c>
      <c r="B6" s="60"/>
      <c r="C6" s="44"/>
      <c r="D6" s="44"/>
      <c r="E6" s="44"/>
      <c r="F6" s="44"/>
      <c r="G6" s="44"/>
      <c r="H6" s="44"/>
      <c r="I6" s="44"/>
      <c r="J6" s="44"/>
    </row>
    <row r="7" spans="1:10" ht="15">
      <c r="A7" s="43"/>
      <c r="B7" s="44"/>
      <c r="C7" s="44"/>
      <c r="D7" s="44"/>
      <c r="E7" s="44"/>
      <c r="F7" s="44"/>
      <c r="G7" s="44"/>
      <c r="H7" s="44"/>
      <c r="I7" s="44"/>
      <c r="J7" s="44"/>
    </row>
    <row r="8" spans="1:10" ht="15">
      <c r="A8" s="47" t="s">
        <v>87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5">
      <c r="A9" s="47"/>
      <c r="B9" s="47"/>
      <c r="C9" s="48"/>
      <c r="D9" s="48"/>
      <c r="E9" s="48"/>
      <c r="F9" s="48"/>
      <c r="G9" s="44"/>
      <c r="H9" s="44"/>
      <c r="I9" s="44"/>
      <c r="J9" s="44"/>
    </row>
    <row r="10" spans="1:10" ht="13.5">
      <c r="A10" s="48"/>
      <c r="B10" s="49" t="s">
        <v>58</v>
      </c>
      <c r="C10" s="48"/>
      <c r="D10" s="49" t="s">
        <v>58</v>
      </c>
      <c r="E10" s="68"/>
      <c r="F10" s="48"/>
      <c r="H10" s="44"/>
      <c r="I10" s="44"/>
      <c r="J10" s="44"/>
    </row>
    <row r="11" spans="1:10" ht="15">
      <c r="A11" s="44"/>
      <c r="B11" s="73">
        <v>0.03</v>
      </c>
      <c r="C11" s="44"/>
      <c r="D11" s="73">
        <v>0.1</v>
      </c>
      <c r="E11" s="69"/>
      <c r="F11" s="44"/>
      <c r="H11" s="44"/>
      <c r="I11" s="44"/>
      <c r="J11" s="44"/>
    </row>
    <row r="12" spans="1:10" ht="41.25">
      <c r="A12" s="50" t="s">
        <v>59</v>
      </c>
      <c r="B12" s="50" t="s">
        <v>60</v>
      </c>
      <c r="C12" s="50" t="s">
        <v>85</v>
      </c>
      <c r="D12" s="50" t="s">
        <v>80</v>
      </c>
      <c r="E12" s="70" t="s">
        <v>86</v>
      </c>
      <c r="F12" s="50" t="s">
        <v>70</v>
      </c>
      <c r="G12" s="71" t="s">
        <v>88</v>
      </c>
      <c r="H12" s="50"/>
      <c r="J12" s="44"/>
    </row>
    <row r="13" spans="1:10" ht="15">
      <c r="A13" s="51" t="s">
        <v>61</v>
      </c>
      <c r="B13" s="61"/>
      <c r="C13" s="52">
        <f>IF($B$6=1,+B13*0.1984,0)+IF($B$6=2,+B13*0.217,0)</f>
        <v>0</v>
      </c>
      <c r="D13" s="66">
        <f>+B4</f>
        <v>0</v>
      </c>
      <c r="E13" s="66">
        <f>+C13+D13</f>
        <v>0</v>
      </c>
      <c r="F13" s="74" t="e">
        <f>+E13/B13</f>
        <v>#DIV/0!</v>
      </c>
      <c r="G13" s="53" t="s">
        <v>71</v>
      </c>
      <c r="H13" s="55"/>
      <c r="I13" s="55"/>
      <c r="J13" s="56"/>
    </row>
    <row r="14" spans="1:10" ht="15">
      <c r="A14" s="51" t="s">
        <v>62</v>
      </c>
      <c r="B14" s="72">
        <f>+B13*1.03</f>
        <v>0</v>
      </c>
      <c r="C14" s="52">
        <f aca="true" t="shared" si="0" ref="C14:C21">IF($B$6=1,+B14*0.1984,0)+IF($B$6=2,+B14*0.217,0)</f>
        <v>0</v>
      </c>
      <c r="D14" s="67">
        <f>+D13*1.1</f>
        <v>0</v>
      </c>
      <c r="E14" s="66">
        <f aca="true" t="shared" si="1" ref="E14:E21">+C14+D14</f>
        <v>0</v>
      </c>
      <c r="F14" s="74" t="e">
        <f aca="true" t="shared" si="2" ref="F14:F21">+E14/B14</f>
        <v>#DIV/0!</v>
      </c>
      <c r="G14" s="53" t="s">
        <v>72</v>
      </c>
      <c r="H14" s="55"/>
      <c r="I14" s="55"/>
      <c r="J14" s="56"/>
    </row>
    <row r="15" spans="1:10" ht="15">
      <c r="A15" s="51" t="s">
        <v>63</v>
      </c>
      <c r="B15" s="72">
        <f aca="true" t="shared" si="3" ref="B15:B21">+B14*1.03</f>
        <v>0</v>
      </c>
      <c r="C15" s="52">
        <f t="shared" si="0"/>
        <v>0</v>
      </c>
      <c r="D15" s="67">
        <f aca="true" t="shared" si="4" ref="D15:D21">+D14*1.1</f>
        <v>0</v>
      </c>
      <c r="E15" s="66">
        <f t="shared" si="1"/>
        <v>0</v>
      </c>
      <c r="F15" s="74" t="e">
        <f t="shared" si="2"/>
        <v>#DIV/0!</v>
      </c>
      <c r="G15" s="53" t="s">
        <v>73</v>
      </c>
      <c r="H15" s="55"/>
      <c r="I15" s="55"/>
      <c r="J15" s="56"/>
    </row>
    <row r="16" spans="1:10" ht="15">
      <c r="A16" s="51" t="s">
        <v>64</v>
      </c>
      <c r="B16" s="72">
        <f t="shared" si="3"/>
        <v>0</v>
      </c>
      <c r="C16" s="52">
        <f t="shared" si="0"/>
        <v>0</v>
      </c>
      <c r="D16" s="67">
        <f t="shared" si="4"/>
        <v>0</v>
      </c>
      <c r="E16" s="66">
        <f t="shared" si="1"/>
        <v>0</v>
      </c>
      <c r="F16" s="74" t="e">
        <f t="shared" si="2"/>
        <v>#DIV/0!</v>
      </c>
      <c r="G16" s="53" t="s">
        <v>74</v>
      </c>
      <c r="H16" s="55"/>
      <c r="I16" s="55"/>
      <c r="J16" s="56"/>
    </row>
    <row r="17" spans="1:10" ht="15">
      <c r="A17" s="51" t="s">
        <v>65</v>
      </c>
      <c r="B17" s="72">
        <f t="shared" si="3"/>
        <v>0</v>
      </c>
      <c r="C17" s="52">
        <f t="shared" si="0"/>
        <v>0</v>
      </c>
      <c r="D17" s="67">
        <f t="shared" si="4"/>
        <v>0</v>
      </c>
      <c r="E17" s="66">
        <f t="shared" si="1"/>
        <v>0</v>
      </c>
      <c r="F17" s="74" t="e">
        <f t="shared" si="2"/>
        <v>#DIV/0!</v>
      </c>
      <c r="G17" s="53" t="s">
        <v>75</v>
      </c>
      <c r="H17" s="55"/>
      <c r="I17" s="55"/>
      <c r="J17" s="56"/>
    </row>
    <row r="18" spans="1:10" ht="15">
      <c r="A18" s="51" t="s">
        <v>66</v>
      </c>
      <c r="B18" s="72">
        <f t="shared" si="3"/>
        <v>0</v>
      </c>
      <c r="C18" s="52">
        <f t="shared" si="0"/>
        <v>0</v>
      </c>
      <c r="D18" s="67">
        <f t="shared" si="4"/>
        <v>0</v>
      </c>
      <c r="E18" s="66">
        <f t="shared" si="1"/>
        <v>0</v>
      </c>
      <c r="F18" s="74" t="e">
        <f t="shared" si="2"/>
        <v>#DIV/0!</v>
      </c>
      <c r="G18" s="53" t="s">
        <v>76</v>
      </c>
      <c r="H18" s="55"/>
      <c r="I18" s="55"/>
      <c r="J18" s="56"/>
    </row>
    <row r="19" spans="1:10" ht="15">
      <c r="A19" s="51" t="s">
        <v>67</v>
      </c>
      <c r="B19" s="72">
        <f t="shared" si="3"/>
        <v>0</v>
      </c>
      <c r="C19" s="52">
        <f t="shared" si="0"/>
        <v>0</v>
      </c>
      <c r="D19" s="67">
        <f t="shared" si="4"/>
        <v>0</v>
      </c>
      <c r="E19" s="66">
        <f t="shared" si="1"/>
        <v>0</v>
      </c>
      <c r="F19" s="74" t="e">
        <f t="shared" si="2"/>
        <v>#DIV/0!</v>
      </c>
      <c r="G19" s="53" t="s">
        <v>77</v>
      </c>
      <c r="H19" s="55"/>
      <c r="I19" s="55"/>
      <c r="J19" s="56"/>
    </row>
    <row r="20" spans="1:10" ht="15">
      <c r="A20" s="51" t="s">
        <v>68</v>
      </c>
      <c r="B20" s="72">
        <f t="shared" si="3"/>
        <v>0</v>
      </c>
      <c r="C20" s="52">
        <f t="shared" si="0"/>
        <v>0</v>
      </c>
      <c r="D20" s="67">
        <f t="shared" si="4"/>
        <v>0</v>
      </c>
      <c r="E20" s="66">
        <f t="shared" si="1"/>
        <v>0</v>
      </c>
      <c r="F20" s="74" t="e">
        <f t="shared" si="2"/>
        <v>#DIV/0!</v>
      </c>
      <c r="G20" s="53" t="s">
        <v>78</v>
      </c>
      <c r="H20" s="55"/>
      <c r="I20" s="55"/>
      <c r="J20" s="56"/>
    </row>
    <row r="21" spans="1:10" ht="15">
      <c r="A21" s="51" t="s">
        <v>69</v>
      </c>
      <c r="B21" s="72">
        <f t="shared" si="3"/>
        <v>0</v>
      </c>
      <c r="C21" s="52">
        <f t="shared" si="0"/>
        <v>0</v>
      </c>
      <c r="D21" s="67">
        <f t="shared" si="4"/>
        <v>0</v>
      </c>
      <c r="E21" s="66">
        <f t="shared" si="1"/>
        <v>0</v>
      </c>
      <c r="F21" s="74" t="e">
        <f t="shared" si="2"/>
        <v>#DIV/0!</v>
      </c>
      <c r="G21" s="53" t="s">
        <v>79</v>
      </c>
      <c r="H21" s="55"/>
      <c r="I21" s="55"/>
      <c r="J21" s="56"/>
    </row>
    <row r="22" spans="1:10" ht="15">
      <c r="A22" s="57"/>
      <c r="B22" s="52"/>
      <c r="C22" s="44"/>
      <c r="D22" s="44"/>
      <c r="E22" s="44"/>
      <c r="F22" s="54"/>
      <c r="G22" s="67"/>
      <c r="H22" s="55"/>
      <c r="I22" s="55"/>
      <c r="J22" s="56"/>
    </row>
    <row r="23" spans="1:10" ht="15">
      <c r="A23" s="57"/>
      <c r="B23" s="52"/>
      <c r="C23" s="44"/>
      <c r="D23" s="44"/>
      <c r="E23" s="44"/>
      <c r="F23" s="54"/>
      <c r="G23" s="67"/>
      <c r="H23" s="55"/>
      <c r="I23" s="55"/>
      <c r="J23" s="56"/>
    </row>
    <row r="24" spans="1:10" ht="15">
      <c r="A24" s="58"/>
      <c r="B24" s="52"/>
      <c r="C24" s="52"/>
      <c r="D24" s="52"/>
      <c r="E24" s="52"/>
      <c r="F24" s="44"/>
      <c r="G24" s="44"/>
      <c r="H24" s="56"/>
      <c r="I24" s="44"/>
      <c r="J24" s="56"/>
    </row>
    <row r="25" spans="1:10" ht="15">
      <c r="A25" s="59"/>
      <c r="B25" s="52"/>
      <c r="C25" s="52"/>
      <c r="D25" s="52"/>
      <c r="E25" s="52"/>
      <c r="F25" s="44"/>
      <c r="G25" s="44"/>
      <c r="H25" s="56"/>
      <c r="I25" s="44"/>
      <c r="J25" s="56"/>
    </row>
    <row r="26" spans="1:10" ht="15">
      <c r="A26" s="59"/>
      <c r="B26" s="52"/>
      <c r="C26" s="52"/>
      <c r="D26" s="52"/>
      <c r="E26" s="52"/>
      <c r="F26" s="44"/>
      <c r="G26" s="44"/>
      <c r="H26" s="56"/>
      <c r="I26" s="44"/>
      <c r="J26" s="56"/>
    </row>
    <row r="27" spans="1:10" ht="15">
      <c r="A27" s="59"/>
      <c r="B27" s="52"/>
      <c r="C27" s="52"/>
      <c r="D27" s="52"/>
      <c r="E27" s="52"/>
      <c r="F27" s="44"/>
      <c r="G27" s="44"/>
      <c r="H27" s="56"/>
      <c r="I27" s="44"/>
      <c r="J27" s="56"/>
    </row>
    <row r="28" spans="1:10" ht="15">
      <c r="A28" s="59"/>
      <c r="B28" s="52"/>
      <c r="C28" s="52"/>
      <c r="D28" s="52"/>
      <c r="E28" s="52"/>
      <c r="F28" s="44"/>
      <c r="G28" s="44"/>
      <c r="H28" s="56"/>
      <c r="I28" s="44"/>
      <c r="J28" s="56"/>
    </row>
    <row r="29" spans="1:10" ht="15">
      <c r="A29" s="59"/>
      <c r="B29" s="52"/>
      <c r="C29" s="52"/>
      <c r="D29" s="52"/>
      <c r="E29" s="52"/>
      <c r="F29" s="44"/>
      <c r="G29" s="44"/>
      <c r="H29" s="56"/>
      <c r="I29" s="44"/>
      <c r="J29" s="56"/>
    </row>
    <row r="30" spans="1:10" ht="15">
      <c r="A30" s="59"/>
      <c r="B30" s="52"/>
      <c r="C30" s="52"/>
      <c r="D30" s="52"/>
      <c r="E30" s="52"/>
      <c r="F30" s="44"/>
      <c r="G30" s="44"/>
      <c r="H30" s="44"/>
      <c r="I30" s="44"/>
      <c r="J30" s="44"/>
    </row>
    <row r="31" spans="1:10" ht="15">
      <c r="A31" s="59"/>
      <c r="B31" s="52"/>
      <c r="C31" s="52"/>
      <c r="D31" s="52"/>
      <c r="E31" s="52"/>
      <c r="F31" s="44"/>
      <c r="G31" s="44"/>
      <c r="H31" s="44"/>
      <c r="I31" s="44"/>
      <c r="J31" s="44"/>
    </row>
    <row r="32" spans="1:10" ht="15">
      <c r="A32" s="59"/>
      <c r="B32" s="52"/>
      <c r="C32" s="52"/>
      <c r="D32" s="52"/>
      <c r="E32" s="52"/>
      <c r="F32" s="44"/>
      <c r="G32" s="44"/>
      <c r="H32" s="44"/>
      <c r="I32" s="44"/>
      <c r="J32" s="44"/>
    </row>
    <row r="33" spans="1:10" ht="15">
      <c r="A33" s="59"/>
      <c r="B33" s="52"/>
      <c r="C33" s="52"/>
      <c r="D33" s="52"/>
      <c r="E33" s="52"/>
      <c r="F33" s="44"/>
      <c r="G33" s="44"/>
      <c r="H33" s="44"/>
      <c r="I33" s="44"/>
      <c r="J33" s="44"/>
    </row>
    <row r="34" spans="1:10" ht="15">
      <c r="A34" s="59"/>
      <c r="B34" s="52"/>
      <c r="C34" s="52"/>
      <c r="D34" s="52"/>
      <c r="E34" s="52"/>
      <c r="F34" s="44"/>
      <c r="G34" s="44"/>
      <c r="H34" s="44"/>
      <c r="I34" s="44"/>
      <c r="J34" s="44"/>
    </row>
    <row r="35" spans="2:5" ht="15">
      <c r="B35" s="52"/>
      <c r="C35" s="52"/>
      <c r="D35" s="52"/>
      <c r="E35" s="52"/>
    </row>
    <row r="36" spans="2:5" ht="15">
      <c r="B36" s="52"/>
      <c r="C36" s="52"/>
      <c r="D36" s="52"/>
      <c r="E36" s="52"/>
    </row>
    <row r="37" spans="2:5" ht="15">
      <c r="B37" s="52"/>
      <c r="C37" s="52"/>
      <c r="D37" s="52"/>
      <c r="E37" s="52"/>
    </row>
    <row r="38" spans="2:5" ht="15">
      <c r="B38" s="52"/>
      <c r="C38" s="52"/>
      <c r="D38" s="52"/>
      <c r="E38" s="52"/>
    </row>
    <row r="39" spans="2:5" ht="15">
      <c r="B39" s="52"/>
      <c r="C39" s="52"/>
      <c r="D39" s="52"/>
      <c r="E39" s="52"/>
    </row>
    <row r="40" spans="2:5" ht="15">
      <c r="B40" s="52"/>
      <c r="C40" s="52"/>
      <c r="D40" s="52"/>
      <c r="E40" s="52"/>
    </row>
    <row r="41" spans="2:5" ht="15">
      <c r="B41" s="52"/>
      <c r="C41" s="52"/>
      <c r="D41" s="52"/>
      <c r="E41" s="52"/>
    </row>
    <row r="42" spans="2:5" ht="15">
      <c r="B42" s="52"/>
      <c r="C42" s="52"/>
      <c r="D42" s="52"/>
      <c r="E42" s="52"/>
    </row>
    <row r="43" spans="2:5" ht="15">
      <c r="B43" s="52"/>
      <c r="C43" s="52"/>
      <c r="D43" s="52"/>
      <c r="E43" s="52"/>
    </row>
    <row r="44" spans="2:5" ht="15">
      <c r="B44" s="52"/>
      <c r="C44" s="52"/>
      <c r="D44" s="52"/>
      <c r="E44" s="52"/>
    </row>
    <row r="45" spans="2:5" ht="15">
      <c r="B45" s="52"/>
      <c r="C45" s="52"/>
      <c r="D45" s="52"/>
      <c r="E45" s="52"/>
    </row>
    <row r="46" spans="2:5" ht="15">
      <c r="B46" s="52"/>
      <c r="C46" s="52"/>
      <c r="D46" s="52"/>
      <c r="E46" s="52"/>
    </row>
    <row r="47" spans="2:5" ht="15">
      <c r="B47" s="52"/>
      <c r="C47" s="52"/>
      <c r="D47" s="52"/>
      <c r="E47" s="52"/>
    </row>
    <row r="48" spans="2:5" ht="15">
      <c r="B48" s="52"/>
      <c r="C48" s="52"/>
      <c r="D48" s="52"/>
      <c r="E48" s="52"/>
    </row>
    <row r="49" spans="2:5" ht="15">
      <c r="B49" s="52"/>
      <c r="C49" s="52"/>
      <c r="D49" s="52"/>
      <c r="E49" s="52"/>
    </row>
    <row r="50" spans="2:5" ht="15">
      <c r="B50" s="52"/>
      <c r="C50" s="44"/>
      <c r="D50" s="44"/>
      <c r="E50" s="44"/>
    </row>
    <row r="51" ht="15">
      <c r="B51" s="52"/>
    </row>
    <row r="52" ht="15">
      <c r="B52" s="52"/>
    </row>
    <row r="53" ht="15">
      <c r="B53" s="52"/>
    </row>
    <row r="54" ht="15">
      <c r="B54" s="52"/>
    </row>
    <row r="55" ht="15">
      <c r="B55" s="52"/>
    </row>
    <row r="56" ht="15">
      <c r="B56" s="52"/>
    </row>
    <row r="57" ht="15">
      <c r="B57" s="52"/>
    </row>
    <row r="58" ht="15">
      <c r="B58" s="52"/>
    </row>
    <row r="59" ht="15">
      <c r="B59" s="52"/>
    </row>
    <row r="60" ht="15">
      <c r="B60" s="52"/>
    </row>
    <row r="61" ht="15">
      <c r="B61" s="52"/>
    </row>
    <row r="62" ht="15">
      <c r="B62" s="52"/>
    </row>
    <row r="63" ht="15">
      <c r="B63" s="52"/>
    </row>
    <row r="64" ht="15">
      <c r="B64" s="52"/>
    </row>
    <row r="65" ht="15">
      <c r="B65" s="52"/>
    </row>
    <row r="66" ht="15">
      <c r="B66" s="52"/>
    </row>
    <row r="67" ht="15">
      <c r="B67" s="52"/>
    </row>
    <row r="68" ht="15">
      <c r="B68" s="52"/>
    </row>
    <row r="69" ht="15">
      <c r="B69" s="52"/>
    </row>
    <row r="70" ht="15">
      <c r="B70" s="52"/>
    </row>
    <row r="71" ht="15">
      <c r="B71" s="52"/>
    </row>
    <row r="72" ht="15">
      <c r="B72" s="52"/>
    </row>
    <row r="73" ht="15">
      <c r="B73" s="52"/>
    </row>
    <row r="74" ht="15">
      <c r="B74" s="52"/>
    </row>
    <row r="75" ht="15">
      <c r="B75" s="52"/>
    </row>
    <row r="76" ht="15">
      <c r="B76" s="52"/>
    </row>
    <row r="77" ht="15">
      <c r="B77" s="52"/>
    </row>
    <row r="78" ht="15">
      <c r="B78" s="52"/>
    </row>
    <row r="79" ht="15">
      <c r="B79" s="52"/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  <row r="97" ht="15">
      <c r="B97" s="52"/>
    </row>
    <row r="98" ht="15">
      <c r="B98" s="52"/>
    </row>
    <row r="99" ht="15">
      <c r="B99" s="52"/>
    </row>
    <row r="100" ht="15">
      <c r="B100" s="52"/>
    </row>
    <row r="101" ht="15">
      <c r="B101" s="52"/>
    </row>
    <row r="102" ht="15">
      <c r="B102" s="52"/>
    </row>
    <row r="103" ht="15">
      <c r="B103" s="52"/>
    </row>
    <row r="104" ht="15">
      <c r="B104" s="52"/>
    </row>
    <row r="105" ht="15">
      <c r="B105" s="52"/>
    </row>
    <row r="106" ht="15">
      <c r="B106" s="52"/>
    </row>
    <row r="107" ht="15">
      <c r="B107" s="52"/>
    </row>
    <row r="108" ht="15">
      <c r="B108" s="52"/>
    </row>
    <row r="109" ht="15">
      <c r="B109" s="52"/>
    </row>
    <row r="110" ht="15">
      <c r="B110" s="52"/>
    </row>
    <row r="111" ht="15">
      <c r="B111" s="52"/>
    </row>
    <row r="112" ht="15">
      <c r="B112" s="52"/>
    </row>
    <row r="113" ht="15">
      <c r="B113" s="52"/>
    </row>
    <row r="114" ht="15">
      <c r="B114" s="52"/>
    </row>
    <row r="115" ht="15">
      <c r="B115" s="52"/>
    </row>
    <row r="116" ht="15">
      <c r="B116" s="52"/>
    </row>
    <row r="117" ht="15">
      <c r="B117" s="52"/>
    </row>
    <row r="118" ht="15">
      <c r="B118" s="52"/>
    </row>
    <row r="119" ht="15">
      <c r="B119" s="52"/>
    </row>
    <row r="120" ht="15">
      <c r="B120" s="52"/>
    </row>
    <row r="121" ht="15">
      <c r="B121" s="52"/>
    </row>
    <row r="122" ht="15">
      <c r="B122" s="52"/>
    </row>
    <row r="123" ht="15">
      <c r="B123" s="52"/>
    </row>
    <row r="124" ht="15">
      <c r="B124" s="52"/>
    </row>
    <row r="125" ht="15">
      <c r="B125" s="52"/>
    </row>
    <row r="126" ht="15">
      <c r="B126" s="52"/>
    </row>
    <row r="127" ht="15">
      <c r="B127" s="52"/>
    </row>
    <row r="128" ht="15">
      <c r="B128" s="52"/>
    </row>
    <row r="129" ht="15">
      <c r="B129" s="52"/>
    </row>
    <row r="130" ht="15">
      <c r="B130" s="52"/>
    </row>
    <row r="131" ht="15">
      <c r="B131" s="52"/>
    </row>
    <row r="132" ht="15">
      <c r="B132" s="52"/>
    </row>
    <row r="133" ht="15">
      <c r="B133" s="52"/>
    </row>
    <row r="134" ht="15">
      <c r="B134" s="52"/>
    </row>
    <row r="135" ht="15">
      <c r="B135" s="52"/>
    </row>
    <row r="136" ht="15">
      <c r="B136" s="52"/>
    </row>
    <row r="137" ht="15">
      <c r="B137" s="52"/>
    </row>
    <row r="138" ht="15">
      <c r="B138" s="52"/>
    </row>
    <row r="139" ht="15">
      <c r="B139" s="52"/>
    </row>
    <row r="140" ht="15">
      <c r="B140" s="52"/>
    </row>
    <row r="141" ht="15">
      <c r="B141" s="52"/>
    </row>
    <row r="142" ht="15">
      <c r="B142" s="52"/>
    </row>
    <row r="143" ht="15">
      <c r="B143" s="52"/>
    </row>
    <row r="144" ht="15">
      <c r="B144" s="52"/>
    </row>
    <row r="145" ht="15">
      <c r="B145" s="52"/>
    </row>
    <row r="146" ht="15">
      <c r="B146" s="52"/>
    </row>
    <row r="147" ht="15">
      <c r="B147" s="52"/>
    </row>
    <row r="148" ht="15">
      <c r="B148" s="52"/>
    </row>
    <row r="149" ht="15">
      <c r="B149" s="52"/>
    </row>
    <row r="150" ht="15">
      <c r="B150" s="52"/>
    </row>
    <row r="151" ht="15">
      <c r="B151" s="52"/>
    </row>
    <row r="152" ht="15">
      <c r="B152" s="52"/>
    </row>
    <row r="153" ht="15">
      <c r="B153" s="52"/>
    </row>
    <row r="154" ht="15">
      <c r="B154" s="52"/>
    </row>
    <row r="155" ht="15">
      <c r="B155" s="52"/>
    </row>
    <row r="156" ht="15">
      <c r="B156" s="52"/>
    </row>
    <row r="157" ht="15">
      <c r="B157" s="52"/>
    </row>
    <row r="158" ht="15">
      <c r="B158" s="52"/>
    </row>
    <row r="159" ht="15">
      <c r="B159" s="52"/>
    </row>
    <row r="160" ht="15">
      <c r="B160" s="52"/>
    </row>
    <row r="161" ht="15">
      <c r="B161" s="52"/>
    </row>
    <row r="162" ht="15">
      <c r="B162" s="52"/>
    </row>
    <row r="163" ht="15">
      <c r="B163" s="52"/>
    </row>
    <row r="164" ht="15">
      <c r="B164" s="52"/>
    </row>
    <row r="165" ht="15">
      <c r="B165" s="52"/>
    </row>
    <row r="166" ht="15">
      <c r="B166" s="52"/>
    </row>
    <row r="167" ht="15">
      <c r="B167" s="52"/>
    </row>
    <row r="168" ht="15">
      <c r="B168" s="52"/>
    </row>
    <row r="169" ht="15">
      <c r="B169" s="52"/>
    </row>
    <row r="170" ht="15">
      <c r="B170" s="52"/>
    </row>
    <row r="171" ht="15">
      <c r="B171" s="52"/>
    </row>
    <row r="172" ht="15">
      <c r="B172" s="52"/>
    </row>
    <row r="173" ht="15">
      <c r="B173" s="52"/>
    </row>
    <row r="174" ht="15">
      <c r="B174" s="52"/>
    </row>
    <row r="175" ht="15">
      <c r="B175" s="52"/>
    </row>
    <row r="176" ht="15">
      <c r="B176" s="52"/>
    </row>
    <row r="177" ht="15">
      <c r="B177" s="52"/>
    </row>
    <row r="178" ht="15">
      <c r="B178" s="52"/>
    </row>
    <row r="179" ht="15">
      <c r="B179" s="52"/>
    </row>
    <row r="180" ht="15">
      <c r="B180" s="52"/>
    </row>
    <row r="181" ht="15">
      <c r="B181" s="52"/>
    </row>
    <row r="182" ht="15">
      <c r="B182" s="52"/>
    </row>
    <row r="183" ht="15">
      <c r="B183" s="52"/>
    </row>
    <row r="184" ht="15">
      <c r="B184" s="52"/>
    </row>
    <row r="185" ht="15">
      <c r="B185" s="52"/>
    </row>
    <row r="186" ht="15">
      <c r="B186" s="52"/>
    </row>
    <row r="187" ht="15">
      <c r="B187" s="52"/>
    </row>
    <row r="188" ht="15">
      <c r="B188" s="52"/>
    </row>
    <row r="189" ht="15">
      <c r="B189" s="52"/>
    </row>
    <row r="190" ht="15">
      <c r="B190" s="52"/>
    </row>
    <row r="191" ht="15">
      <c r="B191" s="52"/>
    </row>
    <row r="192" ht="15">
      <c r="B192" s="52"/>
    </row>
    <row r="193" ht="15">
      <c r="B193" s="52"/>
    </row>
    <row r="194" ht="15">
      <c r="B194" s="52"/>
    </row>
    <row r="195" ht="15">
      <c r="B195" s="52"/>
    </row>
    <row r="196" ht="15">
      <c r="B196" s="52"/>
    </row>
    <row r="197" ht="15">
      <c r="B197" s="52"/>
    </row>
    <row r="198" ht="15">
      <c r="B198" s="52"/>
    </row>
    <row r="199" ht="15">
      <c r="B199" s="52"/>
    </row>
    <row r="200" ht="15">
      <c r="B200" s="52"/>
    </row>
    <row r="201" ht="15">
      <c r="B201" s="52"/>
    </row>
    <row r="202" ht="15">
      <c r="B202" s="52"/>
    </row>
    <row r="203" ht="15">
      <c r="B203" s="52"/>
    </row>
    <row r="204" ht="15">
      <c r="B204" s="52"/>
    </row>
    <row r="205" ht="15">
      <c r="B205" s="52"/>
    </row>
    <row r="206" ht="15">
      <c r="B206" s="52"/>
    </row>
    <row r="207" ht="15">
      <c r="B207" s="52"/>
    </row>
    <row r="208" ht="15">
      <c r="B208" s="52"/>
    </row>
    <row r="209" ht="15">
      <c r="B209" s="52"/>
    </row>
    <row r="210" ht="15">
      <c r="B210" s="52"/>
    </row>
    <row r="211" ht="15">
      <c r="B211" s="52"/>
    </row>
    <row r="212" ht="15">
      <c r="B212" s="52"/>
    </row>
    <row r="213" ht="15">
      <c r="B213" s="52"/>
    </row>
    <row r="214" ht="15">
      <c r="B214" s="52"/>
    </row>
    <row r="215" ht="15">
      <c r="B215" s="52"/>
    </row>
    <row r="216" ht="15">
      <c r="B216" s="52"/>
    </row>
    <row r="217" ht="15">
      <c r="B217" s="52"/>
    </row>
    <row r="218" ht="15">
      <c r="B218" s="52"/>
    </row>
    <row r="219" ht="15">
      <c r="B219" s="52"/>
    </row>
    <row r="220" ht="15">
      <c r="B220" s="52"/>
    </row>
  </sheetData>
  <sheetProtection/>
  <mergeCells count="2">
    <mergeCell ref="B1:F1"/>
    <mergeCell ref="B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1">
      <selection activeCell="A1" sqref="A1:IV16384"/>
    </sheetView>
  </sheetViews>
  <sheetFormatPr defaultColWidth="9.125" defaultRowHeight="12"/>
  <cols>
    <col min="1" max="1" width="21.25390625" style="45" customWidth="1"/>
    <col min="2" max="2" width="15.25390625" style="45" customWidth="1"/>
    <col min="3" max="5" width="20.00390625" style="45" customWidth="1"/>
    <col min="6" max="6" width="24.75390625" style="45" customWidth="1"/>
    <col min="7" max="7" width="40.875" style="45" customWidth="1"/>
    <col min="8" max="8" width="12.25390625" style="45" customWidth="1"/>
    <col min="9" max="9" width="12.875" style="45" customWidth="1"/>
    <col min="10" max="16384" width="9.125" style="45" customWidth="1"/>
  </cols>
  <sheetData>
    <row r="1" spans="1:10" ht="15">
      <c r="A1" s="43" t="s">
        <v>81</v>
      </c>
      <c r="B1" s="83"/>
      <c r="C1" s="83"/>
      <c r="D1" s="83"/>
      <c r="E1" s="83"/>
      <c r="F1" s="83"/>
      <c r="G1" s="44"/>
      <c r="H1" s="44"/>
      <c r="I1" s="44"/>
      <c r="J1" s="44"/>
    </row>
    <row r="2" spans="1:10" ht="15">
      <c r="A2" s="43" t="s">
        <v>82</v>
      </c>
      <c r="B2" s="83"/>
      <c r="C2" s="83"/>
      <c r="D2" s="62"/>
      <c r="E2" s="62"/>
      <c r="F2" s="44"/>
      <c r="G2" s="44"/>
      <c r="H2" s="44"/>
      <c r="I2" s="44"/>
      <c r="J2" s="44"/>
    </row>
    <row r="3" spans="1:10" ht="15">
      <c r="A3" s="43" t="s">
        <v>90</v>
      </c>
      <c r="B3" s="62"/>
      <c r="C3" s="62"/>
      <c r="D3" s="62"/>
      <c r="E3" s="62"/>
      <c r="F3" s="44"/>
      <c r="G3" s="44"/>
      <c r="H3" s="44"/>
      <c r="I3" s="44"/>
      <c r="J3" s="44"/>
    </row>
    <row r="4" spans="1:6" ht="15">
      <c r="A4" s="46" t="s">
        <v>89</v>
      </c>
      <c r="B4" s="63"/>
      <c r="C4" s="64" t="s">
        <v>84</v>
      </c>
      <c r="D4" s="64"/>
      <c r="E4" s="64"/>
      <c r="F4" s="65"/>
    </row>
    <row r="5" spans="1:10" ht="15">
      <c r="A5" s="43" t="s">
        <v>83</v>
      </c>
      <c r="B5" s="60"/>
      <c r="C5" s="44" t="s">
        <v>84</v>
      </c>
      <c r="D5" s="44"/>
      <c r="E5" s="44"/>
      <c r="F5" s="44"/>
      <c r="G5" s="44"/>
      <c r="H5" s="44"/>
      <c r="I5" s="44"/>
      <c r="J5" s="44"/>
    </row>
    <row r="6" spans="1:10" ht="15">
      <c r="A6" s="43" t="s">
        <v>91</v>
      </c>
      <c r="B6" s="60"/>
      <c r="C6" s="44"/>
      <c r="D6" s="44"/>
      <c r="E6" s="44"/>
      <c r="F6" s="44"/>
      <c r="G6" s="44"/>
      <c r="H6" s="44"/>
      <c r="I6" s="44"/>
      <c r="J6" s="44"/>
    </row>
    <row r="7" spans="1:10" ht="15">
      <c r="A7" s="43"/>
      <c r="B7" s="44"/>
      <c r="C7" s="44"/>
      <c r="D7" s="44"/>
      <c r="E7" s="44"/>
      <c r="F7" s="44"/>
      <c r="G7" s="44"/>
      <c r="H7" s="44"/>
      <c r="I7" s="44"/>
      <c r="J7" s="44"/>
    </row>
    <row r="8" spans="1:10" ht="15">
      <c r="A8" s="47" t="s">
        <v>87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5">
      <c r="A9" s="47"/>
      <c r="B9" s="47"/>
      <c r="C9" s="48"/>
      <c r="D9" s="48"/>
      <c r="E9" s="48"/>
      <c r="F9" s="48"/>
      <c r="G9" s="44"/>
      <c r="H9" s="44"/>
      <c r="I9" s="44"/>
      <c r="J9" s="44"/>
    </row>
    <row r="10" spans="1:10" ht="13.5">
      <c r="A10" s="48"/>
      <c r="B10" s="49" t="s">
        <v>58</v>
      </c>
      <c r="C10" s="48"/>
      <c r="D10" s="49" t="s">
        <v>58</v>
      </c>
      <c r="E10" s="68"/>
      <c r="F10" s="48"/>
      <c r="H10" s="44"/>
      <c r="I10" s="44"/>
      <c r="J10" s="44"/>
    </row>
    <row r="11" spans="1:10" ht="15">
      <c r="A11" s="44"/>
      <c r="B11" s="73">
        <v>0.03</v>
      </c>
      <c r="C11" s="44"/>
      <c r="D11" s="73">
        <v>0.1</v>
      </c>
      <c r="E11" s="69"/>
      <c r="F11" s="44"/>
      <c r="H11" s="44"/>
      <c r="I11" s="44"/>
      <c r="J11" s="44"/>
    </row>
    <row r="12" spans="1:10" ht="41.25">
      <c r="A12" s="50" t="s">
        <v>59</v>
      </c>
      <c r="B12" s="50" t="s">
        <v>60</v>
      </c>
      <c r="C12" s="50" t="s">
        <v>85</v>
      </c>
      <c r="D12" s="50" t="s">
        <v>80</v>
      </c>
      <c r="E12" s="70" t="s">
        <v>86</v>
      </c>
      <c r="F12" s="50" t="s">
        <v>70</v>
      </c>
      <c r="G12" s="71" t="s">
        <v>88</v>
      </c>
      <c r="H12" s="50"/>
      <c r="J12" s="44"/>
    </row>
    <row r="13" spans="1:10" ht="15">
      <c r="A13" s="51" t="s">
        <v>61</v>
      </c>
      <c r="B13" s="61"/>
      <c r="C13" s="52">
        <f>IF($B$6=1,+B13*0.1984,0)+IF($B$6=2,+B13*0.217,0)</f>
        <v>0</v>
      </c>
      <c r="D13" s="66">
        <f>+B4</f>
        <v>0</v>
      </c>
      <c r="E13" s="66">
        <f>+C13+D13</f>
        <v>0</v>
      </c>
      <c r="F13" s="74" t="e">
        <f>+E13/B13</f>
        <v>#DIV/0!</v>
      </c>
      <c r="G13" s="53" t="s">
        <v>71</v>
      </c>
      <c r="H13" s="55"/>
      <c r="I13" s="55"/>
      <c r="J13" s="56"/>
    </row>
    <row r="14" spans="1:10" ht="15">
      <c r="A14" s="51" t="s">
        <v>62</v>
      </c>
      <c r="B14" s="72">
        <f>+B13*1.03</f>
        <v>0</v>
      </c>
      <c r="C14" s="52">
        <f aca="true" t="shared" si="0" ref="C14:C21">IF($B$6=1,+B14*0.1984,0)+IF($B$6=2,+B14*0.217,0)</f>
        <v>0</v>
      </c>
      <c r="D14" s="67">
        <f>+D13*1.1</f>
        <v>0</v>
      </c>
      <c r="E14" s="66">
        <f aca="true" t="shared" si="1" ref="E14:E21">+C14+D14</f>
        <v>0</v>
      </c>
      <c r="F14" s="74" t="e">
        <f aca="true" t="shared" si="2" ref="F14:F21">+E14/B14</f>
        <v>#DIV/0!</v>
      </c>
      <c r="G14" s="53" t="s">
        <v>72</v>
      </c>
      <c r="H14" s="55"/>
      <c r="I14" s="55"/>
      <c r="J14" s="56"/>
    </row>
    <row r="15" spans="1:10" ht="15">
      <c r="A15" s="51" t="s">
        <v>63</v>
      </c>
      <c r="B15" s="72">
        <f aca="true" t="shared" si="3" ref="B15:B21">+B14*1.03</f>
        <v>0</v>
      </c>
      <c r="C15" s="52">
        <f t="shared" si="0"/>
        <v>0</v>
      </c>
      <c r="D15" s="67">
        <f aca="true" t="shared" si="4" ref="D15:D21">+D14*1.1</f>
        <v>0</v>
      </c>
      <c r="E15" s="66">
        <f t="shared" si="1"/>
        <v>0</v>
      </c>
      <c r="F15" s="74" t="e">
        <f t="shared" si="2"/>
        <v>#DIV/0!</v>
      </c>
      <c r="G15" s="53" t="s">
        <v>73</v>
      </c>
      <c r="H15" s="55"/>
      <c r="I15" s="55"/>
      <c r="J15" s="56"/>
    </row>
    <row r="16" spans="1:10" ht="15">
      <c r="A16" s="51" t="s">
        <v>64</v>
      </c>
      <c r="B16" s="72">
        <f t="shared" si="3"/>
        <v>0</v>
      </c>
      <c r="C16" s="52">
        <f t="shared" si="0"/>
        <v>0</v>
      </c>
      <c r="D16" s="67">
        <f t="shared" si="4"/>
        <v>0</v>
      </c>
      <c r="E16" s="66">
        <f t="shared" si="1"/>
        <v>0</v>
      </c>
      <c r="F16" s="74" t="e">
        <f t="shared" si="2"/>
        <v>#DIV/0!</v>
      </c>
      <c r="G16" s="53" t="s">
        <v>74</v>
      </c>
      <c r="H16" s="55"/>
      <c r="I16" s="55"/>
      <c r="J16" s="56"/>
    </row>
    <row r="17" spans="1:10" ht="15">
      <c r="A17" s="51" t="s">
        <v>65</v>
      </c>
      <c r="B17" s="72">
        <f t="shared" si="3"/>
        <v>0</v>
      </c>
      <c r="C17" s="52">
        <f t="shared" si="0"/>
        <v>0</v>
      </c>
      <c r="D17" s="67">
        <f t="shared" si="4"/>
        <v>0</v>
      </c>
      <c r="E17" s="66">
        <f t="shared" si="1"/>
        <v>0</v>
      </c>
      <c r="F17" s="74" t="e">
        <f t="shared" si="2"/>
        <v>#DIV/0!</v>
      </c>
      <c r="G17" s="53" t="s">
        <v>75</v>
      </c>
      <c r="H17" s="55"/>
      <c r="I17" s="55"/>
      <c r="J17" s="56"/>
    </row>
    <row r="18" spans="1:10" ht="15">
      <c r="A18" s="51" t="s">
        <v>66</v>
      </c>
      <c r="B18" s="72">
        <f t="shared" si="3"/>
        <v>0</v>
      </c>
      <c r="C18" s="52">
        <f t="shared" si="0"/>
        <v>0</v>
      </c>
      <c r="D18" s="67">
        <f t="shared" si="4"/>
        <v>0</v>
      </c>
      <c r="E18" s="66">
        <f t="shared" si="1"/>
        <v>0</v>
      </c>
      <c r="F18" s="74" t="e">
        <f t="shared" si="2"/>
        <v>#DIV/0!</v>
      </c>
      <c r="G18" s="53" t="s">
        <v>76</v>
      </c>
      <c r="H18" s="55"/>
      <c r="I18" s="55"/>
      <c r="J18" s="56"/>
    </row>
    <row r="19" spans="1:10" ht="15">
      <c r="A19" s="51" t="s">
        <v>67</v>
      </c>
      <c r="B19" s="72">
        <f t="shared" si="3"/>
        <v>0</v>
      </c>
      <c r="C19" s="52">
        <f t="shared" si="0"/>
        <v>0</v>
      </c>
      <c r="D19" s="67">
        <f t="shared" si="4"/>
        <v>0</v>
      </c>
      <c r="E19" s="66">
        <f t="shared" si="1"/>
        <v>0</v>
      </c>
      <c r="F19" s="74" t="e">
        <f t="shared" si="2"/>
        <v>#DIV/0!</v>
      </c>
      <c r="G19" s="53" t="s">
        <v>77</v>
      </c>
      <c r="H19" s="55"/>
      <c r="I19" s="55"/>
      <c r="J19" s="56"/>
    </row>
    <row r="20" spans="1:10" ht="15">
      <c r="A20" s="51" t="s">
        <v>68</v>
      </c>
      <c r="B20" s="72">
        <f t="shared" si="3"/>
        <v>0</v>
      </c>
      <c r="C20" s="52">
        <f t="shared" si="0"/>
        <v>0</v>
      </c>
      <c r="D20" s="67">
        <f t="shared" si="4"/>
        <v>0</v>
      </c>
      <c r="E20" s="66">
        <f t="shared" si="1"/>
        <v>0</v>
      </c>
      <c r="F20" s="74" t="e">
        <f t="shared" si="2"/>
        <v>#DIV/0!</v>
      </c>
      <c r="G20" s="53" t="s">
        <v>78</v>
      </c>
      <c r="H20" s="55"/>
      <c r="I20" s="55"/>
      <c r="J20" s="56"/>
    </row>
    <row r="21" spans="1:10" ht="15">
      <c r="A21" s="51" t="s">
        <v>69</v>
      </c>
      <c r="B21" s="72">
        <f t="shared" si="3"/>
        <v>0</v>
      </c>
      <c r="C21" s="52">
        <f t="shared" si="0"/>
        <v>0</v>
      </c>
      <c r="D21" s="67">
        <f t="shared" si="4"/>
        <v>0</v>
      </c>
      <c r="E21" s="66">
        <f t="shared" si="1"/>
        <v>0</v>
      </c>
      <c r="F21" s="74" t="e">
        <f t="shared" si="2"/>
        <v>#DIV/0!</v>
      </c>
      <c r="G21" s="53" t="s">
        <v>79</v>
      </c>
      <c r="H21" s="55"/>
      <c r="I21" s="55"/>
      <c r="J21" s="56"/>
    </row>
    <row r="22" spans="1:10" ht="15">
      <c r="A22" s="57"/>
      <c r="B22" s="52"/>
      <c r="C22" s="44"/>
      <c r="D22" s="44"/>
      <c r="E22" s="44"/>
      <c r="F22" s="54"/>
      <c r="G22" s="67"/>
      <c r="H22" s="55"/>
      <c r="I22" s="55"/>
      <c r="J22" s="56"/>
    </row>
    <row r="23" spans="1:10" ht="15">
      <c r="A23" s="57"/>
      <c r="B23" s="52"/>
      <c r="C23" s="44"/>
      <c r="D23" s="44"/>
      <c r="E23" s="44"/>
      <c r="F23" s="54"/>
      <c r="G23" s="67"/>
      <c r="H23" s="55"/>
      <c r="I23" s="55"/>
      <c r="J23" s="56"/>
    </row>
    <row r="24" spans="1:10" ht="15">
      <c r="A24" s="58"/>
      <c r="B24" s="52"/>
      <c r="C24" s="52"/>
      <c r="D24" s="52"/>
      <c r="E24" s="52"/>
      <c r="F24" s="44"/>
      <c r="G24" s="44"/>
      <c r="H24" s="56"/>
      <c r="I24" s="44"/>
      <c r="J24" s="56"/>
    </row>
    <row r="25" spans="1:10" ht="15">
      <c r="A25" s="59"/>
      <c r="B25" s="52"/>
      <c r="C25" s="52"/>
      <c r="D25" s="52"/>
      <c r="E25" s="52"/>
      <c r="F25" s="44"/>
      <c r="G25" s="44"/>
      <c r="H25" s="56"/>
      <c r="I25" s="44"/>
      <c r="J25" s="56"/>
    </row>
    <row r="26" spans="1:10" ht="15">
      <c r="A26" s="59"/>
      <c r="B26" s="52"/>
      <c r="C26" s="52"/>
      <c r="D26" s="52"/>
      <c r="E26" s="52"/>
      <c r="F26" s="44"/>
      <c r="G26" s="44"/>
      <c r="H26" s="56"/>
      <c r="I26" s="44"/>
      <c r="J26" s="56"/>
    </row>
    <row r="27" spans="1:10" ht="15">
      <c r="A27" s="59"/>
      <c r="B27" s="52"/>
      <c r="C27" s="52"/>
      <c r="D27" s="52"/>
      <c r="E27" s="52"/>
      <c r="F27" s="44"/>
      <c r="G27" s="44"/>
      <c r="H27" s="56"/>
      <c r="I27" s="44"/>
      <c r="J27" s="56"/>
    </row>
    <row r="28" spans="1:10" ht="15">
      <c r="A28" s="59"/>
      <c r="B28" s="52"/>
      <c r="C28" s="52"/>
      <c r="D28" s="52"/>
      <c r="E28" s="52"/>
      <c r="F28" s="44"/>
      <c r="G28" s="44"/>
      <c r="H28" s="56"/>
      <c r="I28" s="44"/>
      <c r="J28" s="56"/>
    </row>
    <row r="29" spans="1:10" ht="15">
      <c r="A29" s="59"/>
      <c r="B29" s="52"/>
      <c r="C29" s="52"/>
      <c r="D29" s="52"/>
      <c r="E29" s="52"/>
      <c r="F29" s="44"/>
      <c r="G29" s="44"/>
      <c r="H29" s="56"/>
      <c r="I29" s="44"/>
      <c r="J29" s="56"/>
    </row>
    <row r="30" spans="1:10" ht="15">
      <c r="A30" s="59"/>
      <c r="B30" s="52"/>
      <c r="C30" s="52"/>
      <c r="D30" s="52"/>
      <c r="E30" s="52"/>
      <c r="F30" s="44"/>
      <c r="G30" s="44"/>
      <c r="H30" s="44"/>
      <c r="I30" s="44"/>
      <c r="J30" s="44"/>
    </row>
    <row r="31" spans="1:10" ht="15">
      <c r="A31" s="59"/>
      <c r="B31" s="52"/>
      <c r="C31" s="52"/>
      <c r="D31" s="52"/>
      <c r="E31" s="52"/>
      <c r="F31" s="44"/>
      <c r="G31" s="44"/>
      <c r="H31" s="44"/>
      <c r="I31" s="44"/>
      <c r="J31" s="44"/>
    </row>
    <row r="32" spans="1:10" ht="15">
      <c r="A32" s="59"/>
      <c r="B32" s="52"/>
      <c r="C32" s="52"/>
      <c r="D32" s="52"/>
      <c r="E32" s="52"/>
      <c r="F32" s="44"/>
      <c r="G32" s="44"/>
      <c r="H32" s="44"/>
      <c r="I32" s="44"/>
      <c r="J32" s="44"/>
    </row>
    <row r="33" spans="1:10" ht="15">
      <c r="A33" s="59"/>
      <c r="B33" s="52"/>
      <c r="C33" s="52"/>
      <c r="D33" s="52"/>
      <c r="E33" s="52"/>
      <c r="F33" s="44"/>
      <c r="G33" s="44"/>
      <c r="H33" s="44"/>
      <c r="I33" s="44"/>
      <c r="J33" s="44"/>
    </row>
    <row r="34" spans="1:10" ht="15">
      <c r="A34" s="59"/>
      <c r="B34" s="52"/>
      <c r="C34" s="52"/>
      <c r="D34" s="52"/>
      <c r="E34" s="52"/>
      <c r="F34" s="44"/>
      <c r="G34" s="44"/>
      <c r="H34" s="44"/>
      <c r="I34" s="44"/>
      <c r="J34" s="44"/>
    </row>
    <row r="35" spans="2:5" ht="15">
      <c r="B35" s="52"/>
      <c r="C35" s="52"/>
      <c r="D35" s="52"/>
      <c r="E35" s="52"/>
    </row>
    <row r="36" spans="2:5" ht="15">
      <c r="B36" s="52"/>
      <c r="C36" s="52"/>
      <c r="D36" s="52"/>
      <c r="E36" s="52"/>
    </row>
    <row r="37" spans="2:5" ht="15">
      <c r="B37" s="52"/>
      <c r="C37" s="52"/>
      <c r="D37" s="52"/>
      <c r="E37" s="52"/>
    </row>
    <row r="38" spans="2:5" ht="15">
      <c r="B38" s="52"/>
      <c r="C38" s="52"/>
      <c r="D38" s="52"/>
      <c r="E38" s="52"/>
    </row>
    <row r="39" spans="2:5" ht="15">
      <c r="B39" s="52"/>
      <c r="C39" s="52"/>
      <c r="D39" s="52"/>
      <c r="E39" s="52"/>
    </row>
    <row r="40" spans="2:5" ht="15">
      <c r="B40" s="52"/>
      <c r="C40" s="52"/>
      <c r="D40" s="52"/>
      <c r="E40" s="52"/>
    </row>
    <row r="41" spans="2:5" ht="15">
      <c r="B41" s="52"/>
      <c r="C41" s="52"/>
      <c r="D41" s="52"/>
      <c r="E41" s="52"/>
    </row>
    <row r="42" spans="2:5" ht="15">
      <c r="B42" s="52"/>
      <c r="C42" s="52"/>
      <c r="D42" s="52"/>
      <c r="E42" s="52"/>
    </row>
    <row r="43" spans="2:5" ht="15">
      <c r="B43" s="52"/>
      <c r="C43" s="52"/>
      <c r="D43" s="52"/>
      <c r="E43" s="52"/>
    </row>
    <row r="44" spans="2:5" ht="15">
      <c r="B44" s="52"/>
      <c r="C44" s="52"/>
      <c r="D44" s="52"/>
      <c r="E44" s="52"/>
    </row>
    <row r="45" spans="2:5" ht="15">
      <c r="B45" s="52"/>
      <c r="C45" s="52"/>
      <c r="D45" s="52"/>
      <c r="E45" s="52"/>
    </row>
    <row r="46" spans="2:5" ht="15">
      <c r="B46" s="52"/>
      <c r="C46" s="52"/>
      <c r="D46" s="52"/>
      <c r="E46" s="52"/>
    </row>
    <row r="47" spans="2:5" ht="15">
      <c r="B47" s="52"/>
      <c r="C47" s="52"/>
      <c r="D47" s="52"/>
      <c r="E47" s="52"/>
    </row>
    <row r="48" spans="2:5" ht="15">
      <c r="B48" s="52"/>
      <c r="C48" s="52"/>
      <c r="D48" s="52"/>
      <c r="E48" s="52"/>
    </row>
    <row r="49" spans="2:5" ht="15">
      <c r="B49" s="52"/>
      <c r="C49" s="52"/>
      <c r="D49" s="52"/>
      <c r="E49" s="52"/>
    </row>
    <row r="50" spans="2:5" ht="15">
      <c r="B50" s="52"/>
      <c r="C50" s="44"/>
      <c r="D50" s="44"/>
      <c r="E50" s="44"/>
    </row>
    <row r="51" ht="15">
      <c r="B51" s="52"/>
    </row>
    <row r="52" ht="15">
      <c r="B52" s="52"/>
    </row>
    <row r="53" ht="15">
      <c r="B53" s="52"/>
    </row>
    <row r="54" ht="15">
      <c r="B54" s="52"/>
    </row>
    <row r="55" ht="15">
      <c r="B55" s="52"/>
    </row>
    <row r="56" ht="15">
      <c r="B56" s="52"/>
    </row>
    <row r="57" ht="15">
      <c r="B57" s="52"/>
    </row>
    <row r="58" ht="15">
      <c r="B58" s="52"/>
    </row>
    <row r="59" ht="15">
      <c r="B59" s="52"/>
    </row>
    <row r="60" ht="15">
      <c r="B60" s="52"/>
    </row>
    <row r="61" ht="15">
      <c r="B61" s="52"/>
    </row>
    <row r="62" ht="15">
      <c r="B62" s="52"/>
    </row>
    <row r="63" ht="15">
      <c r="B63" s="52"/>
    </row>
    <row r="64" ht="15">
      <c r="B64" s="52"/>
    </row>
    <row r="65" ht="15">
      <c r="B65" s="52"/>
    </row>
    <row r="66" ht="15">
      <c r="B66" s="52"/>
    </row>
    <row r="67" ht="15">
      <c r="B67" s="52"/>
    </row>
    <row r="68" ht="15">
      <c r="B68" s="52"/>
    </row>
    <row r="69" ht="15">
      <c r="B69" s="52"/>
    </row>
    <row r="70" ht="15">
      <c r="B70" s="52"/>
    </row>
    <row r="71" ht="15">
      <c r="B71" s="52"/>
    </row>
    <row r="72" ht="15">
      <c r="B72" s="52"/>
    </row>
    <row r="73" ht="15">
      <c r="B73" s="52"/>
    </row>
    <row r="74" ht="15">
      <c r="B74" s="52"/>
    </row>
    <row r="75" ht="15">
      <c r="B75" s="52"/>
    </row>
    <row r="76" ht="15">
      <c r="B76" s="52"/>
    </row>
    <row r="77" ht="15">
      <c r="B77" s="52"/>
    </row>
    <row r="78" ht="15">
      <c r="B78" s="52"/>
    </row>
    <row r="79" ht="15">
      <c r="B79" s="52"/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  <row r="97" ht="15">
      <c r="B97" s="52"/>
    </row>
    <row r="98" ht="15">
      <c r="B98" s="52"/>
    </row>
    <row r="99" ht="15">
      <c r="B99" s="52"/>
    </row>
    <row r="100" ht="15">
      <c r="B100" s="52"/>
    </row>
    <row r="101" ht="15">
      <c r="B101" s="52"/>
    </row>
    <row r="102" ht="15">
      <c r="B102" s="52"/>
    </row>
    <row r="103" ht="15">
      <c r="B103" s="52"/>
    </row>
    <row r="104" ht="15">
      <c r="B104" s="52"/>
    </row>
    <row r="105" ht="15">
      <c r="B105" s="52"/>
    </row>
    <row r="106" ht="15">
      <c r="B106" s="52"/>
    </row>
    <row r="107" ht="15">
      <c r="B107" s="52"/>
    </row>
    <row r="108" ht="15">
      <c r="B108" s="52"/>
    </row>
    <row r="109" ht="15">
      <c r="B109" s="52"/>
    </row>
    <row r="110" ht="15">
      <c r="B110" s="52"/>
    </row>
    <row r="111" ht="15">
      <c r="B111" s="52"/>
    </row>
    <row r="112" ht="15">
      <c r="B112" s="52"/>
    </row>
    <row r="113" ht="15">
      <c r="B113" s="52"/>
    </row>
    <row r="114" ht="15">
      <c r="B114" s="52"/>
    </row>
    <row r="115" ht="15">
      <c r="B115" s="52"/>
    </row>
    <row r="116" ht="15">
      <c r="B116" s="52"/>
    </row>
    <row r="117" ht="15">
      <c r="B117" s="52"/>
    </row>
    <row r="118" ht="15">
      <c r="B118" s="52"/>
    </row>
    <row r="119" ht="15">
      <c r="B119" s="52"/>
    </row>
    <row r="120" ht="15">
      <c r="B120" s="52"/>
    </row>
    <row r="121" ht="15">
      <c r="B121" s="52"/>
    </row>
    <row r="122" ht="15">
      <c r="B122" s="52"/>
    </row>
    <row r="123" ht="15">
      <c r="B123" s="52"/>
    </row>
    <row r="124" ht="15">
      <c r="B124" s="52"/>
    </row>
    <row r="125" ht="15">
      <c r="B125" s="52"/>
    </row>
    <row r="126" ht="15">
      <c r="B126" s="52"/>
    </row>
    <row r="127" ht="15">
      <c r="B127" s="52"/>
    </row>
    <row r="128" ht="15">
      <c r="B128" s="52"/>
    </row>
    <row r="129" ht="15">
      <c r="B129" s="52"/>
    </row>
    <row r="130" ht="15">
      <c r="B130" s="52"/>
    </row>
    <row r="131" ht="15">
      <c r="B131" s="52"/>
    </row>
    <row r="132" ht="15">
      <c r="B132" s="52"/>
    </row>
    <row r="133" ht="15">
      <c r="B133" s="52"/>
    </row>
    <row r="134" ht="15">
      <c r="B134" s="52"/>
    </row>
    <row r="135" ht="15">
      <c r="B135" s="52"/>
    </row>
    <row r="136" ht="15">
      <c r="B136" s="52"/>
    </row>
    <row r="137" ht="15">
      <c r="B137" s="52"/>
    </row>
    <row r="138" ht="15">
      <c r="B138" s="52"/>
    </row>
    <row r="139" ht="15">
      <c r="B139" s="52"/>
    </row>
    <row r="140" ht="15">
      <c r="B140" s="52"/>
    </row>
    <row r="141" ht="15">
      <c r="B141" s="52"/>
    </row>
    <row r="142" ht="15">
      <c r="B142" s="52"/>
    </row>
    <row r="143" ht="15">
      <c r="B143" s="52"/>
    </row>
    <row r="144" ht="15">
      <c r="B144" s="52"/>
    </row>
    <row r="145" ht="15">
      <c r="B145" s="52"/>
    </row>
    <row r="146" ht="15">
      <c r="B146" s="52"/>
    </row>
    <row r="147" ht="15">
      <c r="B147" s="52"/>
    </row>
    <row r="148" ht="15">
      <c r="B148" s="52"/>
    </row>
    <row r="149" ht="15">
      <c r="B149" s="52"/>
    </row>
    <row r="150" ht="15">
      <c r="B150" s="52"/>
    </row>
    <row r="151" ht="15">
      <c r="B151" s="52"/>
    </row>
    <row r="152" ht="15">
      <c r="B152" s="52"/>
    </row>
    <row r="153" ht="15">
      <c r="B153" s="52"/>
    </row>
    <row r="154" ht="15">
      <c r="B154" s="52"/>
    </row>
    <row r="155" ht="15">
      <c r="B155" s="52"/>
    </row>
    <row r="156" ht="15">
      <c r="B156" s="52"/>
    </row>
    <row r="157" ht="15">
      <c r="B157" s="52"/>
    </row>
    <row r="158" ht="15">
      <c r="B158" s="52"/>
    </row>
    <row r="159" ht="15">
      <c r="B159" s="52"/>
    </row>
    <row r="160" ht="15">
      <c r="B160" s="52"/>
    </row>
    <row r="161" ht="15">
      <c r="B161" s="52"/>
    </row>
    <row r="162" ht="15">
      <c r="B162" s="52"/>
    </row>
    <row r="163" ht="15">
      <c r="B163" s="52"/>
    </row>
    <row r="164" ht="15">
      <c r="B164" s="52"/>
    </row>
    <row r="165" ht="15">
      <c r="B165" s="52"/>
    </row>
    <row r="166" ht="15">
      <c r="B166" s="52"/>
    </row>
    <row r="167" ht="15">
      <c r="B167" s="52"/>
    </row>
    <row r="168" ht="15">
      <c r="B168" s="52"/>
    </row>
    <row r="169" ht="15">
      <c r="B169" s="52"/>
    </row>
    <row r="170" ht="15">
      <c r="B170" s="52"/>
    </row>
    <row r="171" ht="15">
      <c r="B171" s="52"/>
    </row>
    <row r="172" ht="15">
      <c r="B172" s="52"/>
    </row>
    <row r="173" ht="15">
      <c r="B173" s="52"/>
    </row>
    <row r="174" ht="15">
      <c r="B174" s="52"/>
    </row>
    <row r="175" ht="15">
      <c r="B175" s="52"/>
    </row>
    <row r="176" ht="15">
      <c r="B176" s="52"/>
    </row>
    <row r="177" ht="15">
      <c r="B177" s="52"/>
    </row>
    <row r="178" ht="15">
      <c r="B178" s="52"/>
    </row>
    <row r="179" ht="15">
      <c r="B179" s="52"/>
    </row>
    <row r="180" ht="15">
      <c r="B180" s="52"/>
    </row>
    <row r="181" ht="15">
      <c r="B181" s="52"/>
    </row>
    <row r="182" ht="15">
      <c r="B182" s="52"/>
    </row>
    <row r="183" ht="15">
      <c r="B183" s="52"/>
    </row>
    <row r="184" ht="15">
      <c r="B184" s="52"/>
    </row>
    <row r="185" ht="15">
      <c r="B185" s="52"/>
    </row>
    <row r="186" ht="15">
      <c r="B186" s="52"/>
    </row>
    <row r="187" ht="15">
      <c r="B187" s="52"/>
    </row>
    <row r="188" ht="15">
      <c r="B188" s="52"/>
    </row>
    <row r="189" ht="15">
      <c r="B189" s="52"/>
    </row>
    <row r="190" ht="15">
      <c r="B190" s="52"/>
    </row>
    <row r="191" ht="15">
      <c r="B191" s="52"/>
    </row>
    <row r="192" ht="15">
      <c r="B192" s="52"/>
    </row>
    <row r="193" ht="15">
      <c r="B193" s="52"/>
    </row>
    <row r="194" ht="15">
      <c r="B194" s="52"/>
    </row>
    <row r="195" ht="15">
      <c r="B195" s="52"/>
    </row>
    <row r="196" ht="15">
      <c r="B196" s="52"/>
    </row>
    <row r="197" ht="15">
      <c r="B197" s="52"/>
    </row>
    <row r="198" ht="15">
      <c r="B198" s="52"/>
    </row>
    <row r="199" ht="15">
      <c r="B199" s="52"/>
    </row>
    <row r="200" ht="15">
      <c r="B200" s="52"/>
    </row>
    <row r="201" ht="15">
      <c r="B201" s="52"/>
    </row>
    <row r="202" ht="15">
      <c r="B202" s="52"/>
    </row>
    <row r="203" ht="15">
      <c r="B203" s="52"/>
    </row>
    <row r="204" ht="15">
      <c r="B204" s="52"/>
    </row>
    <row r="205" ht="15">
      <c r="B205" s="52"/>
    </row>
    <row r="206" ht="15">
      <c r="B206" s="52"/>
    </row>
    <row r="207" ht="15">
      <c r="B207" s="52"/>
    </row>
    <row r="208" ht="15">
      <c r="B208" s="52"/>
    </row>
    <row r="209" ht="15">
      <c r="B209" s="52"/>
    </row>
    <row r="210" ht="15">
      <c r="B210" s="52"/>
    </row>
    <row r="211" ht="15">
      <c r="B211" s="52"/>
    </row>
    <row r="212" ht="15">
      <c r="B212" s="52"/>
    </row>
    <row r="213" ht="15">
      <c r="B213" s="52"/>
    </row>
    <row r="214" ht="15">
      <c r="B214" s="52"/>
    </row>
    <row r="215" ht="15">
      <c r="B215" s="52"/>
    </row>
    <row r="216" ht="15">
      <c r="B216" s="52"/>
    </row>
    <row r="217" ht="15">
      <c r="B217" s="52"/>
    </row>
    <row r="218" ht="15">
      <c r="B218" s="52"/>
    </row>
    <row r="219" ht="15">
      <c r="B219" s="52"/>
    </row>
    <row r="220" ht="15">
      <c r="B220" s="52"/>
    </row>
  </sheetData>
  <sheetProtection/>
  <mergeCells count="2">
    <mergeCell ref="B1:F1"/>
    <mergeCell ref="B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Doyle</dc:creator>
  <cp:keywords/>
  <dc:description/>
  <cp:lastModifiedBy>Williams, Ginger</cp:lastModifiedBy>
  <cp:lastPrinted>2009-08-28T13:40:05Z</cp:lastPrinted>
  <dcterms:created xsi:type="dcterms:W3CDTF">2008-01-23T21:04:00Z</dcterms:created>
  <dcterms:modified xsi:type="dcterms:W3CDTF">2014-05-09T14:38:24Z</dcterms:modified>
  <cp:category/>
  <cp:version/>
  <cp:contentType/>
  <cp:contentStatus/>
</cp:coreProperties>
</file>